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M Árlsita 2026.03.01\"/>
    </mc:Choice>
  </mc:AlternateContent>
  <xr:revisionPtr revIDLastSave="0" documentId="13_ncr:1_{D3781F6A-09F6-454D-BF2A-92550164FBEF}" xr6:coauthVersionLast="47" xr6:coauthVersionMax="47" xr10:uidLastSave="{00000000-0000-0000-0000-000000000000}"/>
  <bookViews>
    <workbookView xWindow="-120" yWindow="-120" windowWidth="29040" windowHeight="15720" tabRatio="793" activeTab="4" xr2:uid="{00000000-000D-0000-FFFF-FFFF00000000}"/>
  </bookViews>
  <sheets>
    <sheet name="Autóápolási termékek" sheetId="7" r:id="rId1"/>
    <sheet name="Téli termékek-nem emeltük" sheetId="10" r:id="rId2"/>
    <sheet name="Ipari-Vegyipari termékek" sheetId="2" r:id="rId3"/>
    <sheet name="Háztartási-Hobbi termékek" sheetId="4" r:id="rId4"/>
    <sheet name="Légkondiciónáló tiszt-fertőt." sheetId="1" r:id="rId5"/>
    <sheet name="Irodai termékek" sheetId="3" r:id="rId6"/>
    <sheet name="CWP-XTR Pumpás termékek" sheetId="8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H27" i="1"/>
  <c r="I27" i="1" s="1"/>
  <c r="G28" i="1"/>
  <c r="G29" i="1"/>
  <c r="H30" i="1"/>
  <c r="I30" i="1" s="1"/>
  <c r="H31" i="1"/>
  <c r="I31" i="1" s="1"/>
  <c r="I8" i="2"/>
  <c r="J8" i="2" s="1"/>
  <c r="H8" i="2"/>
  <c r="G8" i="1"/>
  <c r="I12" i="2"/>
  <c r="J12" i="2" s="1"/>
  <c r="I30" i="2"/>
  <c r="J30" i="2" s="1"/>
  <c r="G31" i="1" l="1"/>
  <c r="G30" i="1"/>
  <c r="H26" i="1"/>
  <c r="I26" i="1" s="1"/>
  <c r="H29" i="1"/>
  <c r="I29" i="1" s="1"/>
  <c r="G27" i="1"/>
  <c r="H28" i="1"/>
  <c r="I28" i="1" s="1"/>
  <c r="H8" i="1"/>
  <c r="I8" i="1" s="1"/>
  <c r="H12" i="2"/>
  <c r="H30" i="2"/>
  <c r="H19" i="10" l="1"/>
  <c r="I19" i="10" s="1"/>
  <c r="G18" i="10"/>
  <c r="H17" i="10"/>
  <c r="I17" i="10" s="1"/>
  <c r="H16" i="10"/>
  <c r="I16" i="10" s="1"/>
  <c r="G15" i="10"/>
  <c r="H14" i="10"/>
  <c r="I14" i="10" s="1"/>
  <c r="G13" i="10"/>
  <c r="H12" i="10"/>
  <c r="I12" i="10" s="1"/>
  <c r="H11" i="10"/>
  <c r="I11" i="10" s="1"/>
  <c r="H10" i="10"/>
  <c r="I10" i="10" s="1"/>
  <c r="H9" i="10"/>
  <c r="I9" i="10" s="1"/>
  <c r="G8" i="10"/>
  <c r="H7" i="10"/>
  <c r="I7" i="10" s="1"/>
  <c r="H6" i="10"/>
  <c r="I6" i="10" s="1"/>
  <c r="H5" i="10"/>
  <c r="I5" i="10" s="1"/>
  <c r="G4" i="10"/>
  <c r="G18" i="1"/>
  <c r="G14" i="7"/>
  <c r="I48" i="2"/>
  <c r="J48" i="2" s="1"/>
  <c r="H43" i="2"/>
  <c r="H47" i="2"/>
  <c r="H46" i="2"/>
  <c r="H45" i="2"/>
  <c r="H44" i="2"/>
  <c r="I42" i="2"/>
  <c r="J42" i="2" s="1"/>
  <c r="I41" i="2"/>
  <c r="J41" i="2" s="1"/>
  <c r="H40" i="2"/>
  <c r="H39" i="2"/>
  <c r="I38" i="2"/>
  <c r="J38" i="2" s="1"/>
  <c r="H34" i="2"/>
  <c r="H35" i="2"/>
  <c r="H36" i="2"/>
  <c r="H37" i="2"/>
  <c r="H33" i="2"/>
  <c r="I32" i="2"/>
  <c r="J32" i="2" s="1"/>
  <c r="H29" i="2"/>
  <c r="I28" i="2"/>
  <c r="J28" i="2" s="1"/>
  <c r="H27" i="2"/>
  <c r="H31" i="2"/>
  <c r="H8" i="10" l="1"/>
  <c r="I8" i="10" s="1"/>
  <c r="H48" i="2"/>
  <c r="H13" i="10"/>
  <c r="I13" i="10" s="1"/>
  <c r="H4" i="10"/>
  <c r="I4" i="10" s="1"/>
  <c r="G16" i="10"/>
  <c r="G5" i="10"/>
  <c r="G9" i="10"/>
  <c r="G11" i="10"/>
  <c r="H18" i="10"/>
  <c r="I18" i="10" s="1"/>
  <c r="G7" i="10"/>
  <c r="G19" i="10"/>
  <c r="G14" i="10"/>
  <c r="H15" i="10"/>
  <c r="I15" i="10" s="1"/>
  <c r="G6" i="10"/>
  <c r="G10" i="10"/>
  <c r="G12" i="10"/>
  <c r="G17" i="10"/>
  <c r="H18" i="1"/>
  <c r="I18" i="1" s="1"/>
  <c r="H14" i="7"/>
  <c r="I14" i="7" s="1"/>
  <c r="I43" i="2"/>
  <c r="J43" i="2" s="1"/>
  <c r="I47" i="2"/>
  <c r="J47" i="2" s="1"/>
  <c r="I46" i="2"/>
  <c r="J46" i="2" s="1"/>
  <c r="I45" i="2"/>
  <c r="J45" i="2" s="1"/>
  <c r="I35" i="2"/>
  <c r="J35" i="2" s="1"/>
  <c r="I44" i="2"/>
  <c r="J44" i="2" s="1"/>
  <c r="H41" i="2"/>
  <c r="H42" i="2"/>
  <c r="I31" i="2"/>
  <c r="J31" i="2" s="1"/>
  <c r="I40" i="2"/>
  <c r="J40" i="2" s="1"/>
  <c r="I37" i="2"/>
  <c r="J37" i="2" s="1"/>
  <c r="I39" i="2"/>
  <c r="J39" i="2" s="1"/>
  <c r="H38" i="2"/>
  <c r="I36" i="2"/>
  <c r="J36" i="2" s="1"/>
  <c r="I34" i="2"/>
  <c r="J34" i="2" s="1"/>
  <c r="H32" i="2"/>
  <c r="I33" i="2"/>
  <c r="J33" i="2" s="1"/>
  <c r="I27" i="2"/>
  <c r="J27" i="2" s="1"/>
  <c r="H28" i="2"/>
  <c r="I29" i="2"/>
  <c r="J29" i="2" s="1"/>
  <c r="H26" i="2"/>
  <c r="H25" i="2"/>
  <c r="H20" i="2"/>
  <c r="I14" i="2"/>
  <c r="J14" i="2" s="1"/>
  <c r="I24" i="2"/>
  <c r="J24" i="2" s="1"/>
  <c r="I23" i="2"/>
  <c r="J23" i="2" s="1"/>
  <c r="I22" i="2"/>
  <c r="J22" i="2" s="1"/>
  <c r="H21" i="2"/>
  <c r="I16" i="2"/>
  <c r="J16" i="2" s="1"/>
  <c r="H15" i="2"/>
  <c r="H17" i="2"/>
  <c r="I19" i="2"/>
  <c r="J19" i="2" s="1"/>
  <c r="H18" i="2"/>
  <c r="H12" i="3"/>
  <c r="I12" i="3" s="1"/>
  <c r="G9" i="3"/>
  <c r="H7" i="3"/>
  <c r="I7" i="3" s="1"/>
  <c r="H6" i="3"/>
  <c r="I6" i="3" s="1"/>
  <c r="H5" i="3"/>
  <c r="I5" i="3" s="1"/>
  <c r="G3" i="3"/>
  <c r="G4" i="3"/>
  <c r="G13" i="3"/>
  <c r="H11" i="3"/>
  <c r="I11" i="3" s="1"/>
  <c r="G10" i="3"/>
  <c r="H8" i="3"/>
  <c r="I8" i="3" s="1"/>
  <c r="I34" i="8"/>
  <c r="G34" i="8"/>
  <c r="I33" i="8"/>
  <c r="G33" i="8"/>
  <c r="J32" i="8"/>
  <c r="K32" i="8" s="1"/>
  <c r="G32" i="8"/>
  <c r="I31" i="8"/>
  <c r="G31" i="8"/>
  <c r="I30" i="8"/>
  <c r="G30" i="8"/>
  <c r="J29" i="8"/>
  <c r="K29" i="8" s="1"/>
  <c r="G29" i="8"/>
  <c r="I28" i="8"/>
  <c r="G28" i="8"/>
  <c r="I27" i="8"/>
  <c r="G27" i="8"/>
  <c r="J26" i="8"/>
  <c r="K26" i="8" s="1"/>
  <c r="G26" i="8"/>
  <c r="I25" i="8"/>
  <c r="G25" i="8"/>
  <c r="J24" i="8"/>
  <c r="K24" i="8" s="1"/>
  <c r="G24" i="8"/>
  <c r="I23" i="8"/>
  <c r="G23" i="8"/>
  <c r="I22" i="8"/>
  <c r="G22" i="8"/>
  <c r="J21" i="8"/>
  <c r="K21" i="8" s="1"/>
  <c r="G21" i="8"/>
  <c r="I20" i="8"/>
  <c r="G20" i="8"/>
  <c r="I19" i="8"/>
  <c r="G19" i="8"/>
  <c r="J18" i="8"/>
  <c r="K18" i="8" s="1"/>
  <c r="G18" i="8"/>
  <c r="I17" i="8"/>
  <c r="G17" i="8"/>
  <c r="I16" i="8"/>
  <c r="G16" i="8"/>
  <c r="J15" i="8"/>
  <c r="K15" i="8" s="1"/>
  <c r="G15" i="8"/>
  <c r="I14" i="8"/>
  <c r="G14" i="8"/>
  <c r="I24" i="8" l="1"/>
  <c r="J16" i="8"/>
  <c r="K16" i="8" s="1"/>
  <c r="I32" i="8"/>
  <c r="I29" i="8"/>
  <c r="I26" i="8"/>
  <c r="I21" i="8"/>
  <c r="I18" i="8"/>
  <c r="I15" i="8"/>
  <c r="I26" i="2"/>
  <c r="J26" i="2" s="1"/>
  <c r="I25" i="2"/>
  <c r="J25" i="2" s="1"/>
  <c r="I20" i="2"/>
  <c r="J20" i="2" s="1"/>
  <c r="H22" i="2"/>
  <c r="H23" i="2"/>
  <c r="H24" i="2"/>
  <c r="H14" i="2"/>
  <c r="I21" i="2"/>
  <c r="J21" i="2" s="1"/>
  <c r="H16" i="2"/>
  <c r="I17" i="2"/>
  <c r="J17" i="2" s="1"/>
  <c r="I15" i="2"/>
  <c r="J15" i="2" s="1"/>
  <c r="H19" i="2"/>
  <c r="I18" i="2"/>
  <c r="J18" i="2" s="1"/>
  <c r="G12" i="3"/>
  <c r="H9" i="3"/>
  <c r="I9" i="3" s="1"/>
  <c r="G5" i="3"/>
  <c r="G6" i="3"/>
  <c r="G7" i="3"/>
  <c r="G8" i="3"/>
  <c r="H3" i="3"/>
  <c r="I3" i="3" s="1"/>
  <c r="G11" i="3"/>
  <c r="H10" i="3"/>
  <c r="I10" i="3" s="1"/>
  <c r="H13" i="3"/>
  <c r="I13" i="3" s="1"/>
  <c r="H4" i="3"/>
  <c r="I4" i="3" s="1"/>
  <c r="J14" i="8"/>
  <c r="K14" i="8" s="1"/>
  <c r="J17" i="8"/>
  <c r="K17" i="8" s="1"/>
  <c r="J19" i="8"/>
  <c r="K19" i="8" s="1"/>
  <c r="J20" i="8"/>
  <c r="K20" i="8" s="1"/>
  <c r="J22" i="8"/>
  <c r="K22" i="8" s="1"/>
  <c r="J23" i="8"/>
  <c r="K23" i="8" s="1"/>
  <c r="J25" i="8"/>
  <c r="K25" i="8" s="1"/>
  <c r="J27" i="8"/>
  <c r="K27" i="8" s="1"/>
  <c r="J28" i="8"/>
  <c r="K28" i="8" s="1"/>
  <c r="J30" i="8"/>
  <c r="K30" i="8" s="1"/>
  <c r="J31" i="8"/>
  <c r="K31" i="8" s="1"/>
  <c r="J33" i="8"/>
  <c r="K33" i="8" s="1"/>
  <c r="J34" i="8"/>
  <c r="K34" i="8" s="1"/>
  <c r="I10" i="8"/>
  <c r="G10" i="8"/>
  <c r="J9" i="8"/>
  <c r="K9" i="8" s="1"/>
  <c r="G9" i="8"/>
  <c r="I8" i="8"/>
  <c r="G8" i="8"/>
  <c r="J7" i="8"/>
  <c r="K7" i="8" s="1"/>
  <c r="G7" i="8"/>
  <c r="I6" i="8"/>
  <c r="G6" i="8"/>
  <c r="J5" i="8"/>
  <c r="K5" i="8" s="1"/>
  <c r="G5" i="8"/>
  <c r="I4" i="8"/>
  <c r="G4" i="8"/>
  <c r="G36" i="7"/>
  <c r="H35" i="7"/>
  <c r="I35" i="7" s="1"/>
  <c r="H28" i="7"/>
  <c r="I28" i="7" s="1"/>
  <c r="H34" i="7"/>
  <c r="I34" i="7" s="1"/>
  <c r="H33" i="7"/>
  <c r="I33" i="7" s="1"/>
  <c r="H32" i="7"/>
  <c r="I32" i="7" s="1"/>
  <c r="G30" i="7"/>
  <c r="G31" i="7"/>
  <c r="G29" i="7"/>
  <c r="H9" i="7"/>
  <c r="I9" i="7" s="1"/>
  <c r="G16" i="7"/>
  <c r="H15" i="7"/>
  <c r="I15" i="7" s="1"/>
  <c r="H11" i="7"/>
  <c r="I11" i="7" s="1"/>
  <c r="G10" i="7"/>
  <c r="H5" i="7"/>
  <c r="I5" i="7" s="1"/>
  <c r="G4" i="7"/>
  <c r="H17" i="7"/>
  <c r="I17" i="7" s="1"/>
  <c r="H24" i="7"/>
  <c r="I24" i="7" s="1"/>
  <c r="H20" i="7"/>
  <c r="I20" i="7" s="1"/>
  <c r="H19" i="7"/>
  <c r="I19" i="7" s="1"/>
  <c r="G18" i="7"/>
  <c r="H8" i="7"/>
  <c r="I8" i="7" s="1"/>
  <c r="H7" i="7"/>
  <c r="I7" i="7" s="1"/>
  <c r="G6" i="7"/>
  <c r="G12" i="7"/>
  <c r="G13" i="7"/>
  <c r="H10" i="2"/>
  <c r="H11" i="2"/>
  <c r="H5" i="4"/>
  <c r="I5" i="4" s="1"/>
  <c r="H6" i="4"/>
  <c r="I6" i="4" s="1"/>
  <c r="G4" i="4"/>
  <c r="I9" i="2"/>
  <c r="J9" i="2" s="1"/>
  <c r="I7" i="2"/>
  <c r="J7" i="2" s="1"/>
  <c r="H6" i="2"/>
  <c r="H5" i="2"/>
  <c r="I4" i="2"/>
  <c r="J4" i="2" s="1"/>
  <c r="I7" i="8" l="1"/>
  <c r="G6" i="4"/>
  <c r="G5" i="4"/>
  <c r="I11" i="2"/>
  <c r="J11" i="2" s="1"/>
  <c r="I5" i="8"/>
  <c r="I9" i="8"/>
  <c r="J4" i="8"/>
  <c r="K4" i="8" s="1"/>
  <c r="J6" i="8"/>
  <c r="K6" i="8" s="1"/>
  <c r="J8" i="8"/>
  <c r="K8" i="8" s="1"/>
  <c r="J10" i="8"/>
  <c r="K10" i="8" s="1"/>
  <c r="G34" i="7"/>
  <c r="G28" i="7"/>
  <c r="G35" i="7"/>
  <c r="H36" i="7"/>
  <c r="I36" i="7" s="1"/>
  <c r="G32" i="7"/>
  <c r="G33" i="7"/>
  <c r="H31" i="7"/>
  <c r="I31" i="7" s="1"/>
  <c r="H30" i="7"/>
  <c r="I30" i="7" s="1"/>
  <c r="H29" i="7"/>
  <c r="I29" i="7" s="1"/>
  <c r="G9" i="7"/>
  <c r="G15" i="7"/>
  <c r="H16" i="7"/>
  <c r="I16" i="7" s="1"/>
  <c r="G11" i="7"/>
  <c r="H10" i="7"/>
  <c r="I10" i="7" s="1"/>
  <c r="G5" i="7"/>
  <c r="H4" i="7"/>
  <c r="I4" i="7" s="1"/>
  <c r="G19" i="7"/>
  <c r="G20" i="7"/>
  <c r="G24" i="7"/>
  <c r="G17" i="7"/>
  <c r="H18" i="7"/>
  <c r="I18" i="7" s="1"/>
  <c r="G7" i="7"/>
  <c r="G8" i="7"/>
  <c r="H12" i="7"/>
  <c r="I12" i="7" s="1"/>
  <c r="H6" i="7"/>
  <c r="I6" i="7" s="1"/>
  <c r="H13" i="7"/>
  <c r="I13" i="7" s="1"/>
  <c r="I10" i="2"/>
  <c r="J10" i="2" s="1"/>
  <c r="H4" i="4"/>
  <c r="I4" i="4" s="1"/>
  <c r="H4" i="2"/>
  <c r="H7" i="2"/>
  <c r="H9" i="2"/>
  <c r="I5" i="2"/>
  <c r="J5" i="2" s="1"/>
  <c r="I6" i="2"/>
  <c r="J6" i="2" s="1"/>
  <c r="H14" i="1" l="1"/>
  <c r="I14" i="1" s="1"/>
  <c r="G14" i="1" l="1"/>
  <c r="H7" i="1" l="1"/>
  <c r="I7" i="1" s="1"/>
  <c r="G7" i="1" l="1"/>
  <c r="H13" i="1" l="1"/>
  <c r="I13" i="1" s="1"/>
  <c r="H12" i="1"/>
  <c r="I12" i="1" s="1"/>
  <c r="G10" i="1"/>
  <c r="H9" i="1"/>
  <c r="I9" i="1" s="1"/>
  <c r="G9" i="1" l="1"/>
  <c r="G13" i="1"/>
  <c r="G12" i="1"/>
  <c r="H10" i="1"/>
  <c r="I10" i="1" s="1"/>
  <c r="G4" i="1" l="1"/>
  <c r="G3" i="1"/>
  <c r="G6" i="1"/>
  <c r="G5" i="1"/>
  <c r="G19" i="1"/>
  <c r="G21" i="1"/>
  <c r="G11" i="1"/>
  <c r="H4" i="1" l="1"/>
  <c r="I4" i="1" s="1"/>
  <c r="H21" i="1"/>
  <c r="I21" i="1" s="1"/>
  <c r="H11" i="1"/>
  <c r="I11" i="1" s="1"/>
  <c r="H6" i="1"/>
  <c r="I6" i="1" s="1"/>
  <c r="H3" i="1"/>
  <c r="I3" i="1" s="1"/>
  <c r="H19" i="1"/>
  <c r="I19" i="1" s="1"/>
  <c r="H5" i="1"/>
  <c r="I5" i="1" s="1"/>
  <c r="G20" i="1"/>
  <c r="H20" i="1"/>
  <c r="I20" i="1" s="1"/>
</calcChain>
</file>

<file path=xl/sharedStrings.xml><?xml version="1.0" encoding="utf-8"?>
<sst xmlns="http://schemas.openxmlformats.org/spreadsheetml/2006/main" count="962" uniqueCount="366">
  <si>
    <t>Termék</t>
  </si>
  <si>
    <t>Kiszerelés</t>
  </si>
  <si>
    <t>200 ml</t>
  </si>
  <si>
    <t>300 ml</t>
  </si>
  <si>
    <t>500 ml</t>
  </si>
  <si>
    <t>250 ml</t>
  </si>
  <si>
    <t>5 L</t>
  </si>
  <si>
    <t>185 ml</t>
  </si>
  <si>
    <t>20 gr</t>
  </si>
  <si>
    <t xml:space="preserve">Rézpaszta </t>
  </si>
  <si>
    <t>30 gr</t>
  </si>
  <si>
    <t>130 gr</t>
  </si>
  <si>
    <t>Ioncserélt víz</t>
  </si>
  <si>
    <t>200 L</t>
  </si>
  <si>
    <t>Műszer és fegyverolaj</t>
  </si>
  <si>
    <t>120 ml</t>
  </si>
  <si>
    <t>1 L</t>
  </si>
  <si>
    <t>0.4 L</t>
  </si>
  <si>
    <t>270 ml</t>
  </si>
  <si>
    <t>40 ml</t>
  </si>
  <si>
    <t>Bruttó ár</t>
  </si>
  <si>
    <t>Nettó ár</t>
  </si>
  <si>
    <t>1 kg</t>
  </si>
  <si>
    <t>500 gr</t>
  </si>
  <si>
    <t>300 ml piros</t>
  </si>
  <si>
    <t>500 ml piros</t>
  </si>
  <si>
    <t>100 ml</t>
  </si>
  <si>
    <t>XTR Power Pumpás Termékek</t>
  </si>
  <si>
    <t>Páramentesítő aerosol</t>
  </si>
  <si>
    <t>750 ml</t>
  </si>
  <si>
    <t>910-0075</t>
  </si>
  <si>
    <t>910-0074</t>
  </si>
  <si>
    <t>910-0010</t>
  </si>
  <si>
    <t>910-0040</t>
  </si>
  <si>
    <t>910-0060</t>
  </si>
  <si>
    <t>910-0061</t>
  </si>
  <si>
    <t>910-0600</t>
  </si>
  <si>
    <t>910-0030</t>
  </si>
  <si>
    <t>910-0031</t>
  </si>
  <si>
    <t>910-0050</t>
  </si>
  <si>
    <t>910-0520</t>
  </si>
  <si>
    <t>910-0035</t>
  </si>
  <si>
    <t>910-0032</t>
  </si>
  <si>
    <t>910-0079</t>
  </si>
  <si>
    <t>910-0290</t>
  </si>
  <si>
    <t>910-0292</t>
  </si>
  <si>
    <t>910-0320</t>
  </si>
  <si>
    <t>910-0716</t>
  </si>
  <si>
    <t>910-0130</t>
  </si>
  <si>
    <t>910-0077</t>
  </si>
  <si>
    <t>910-0109</t>
  </si>
  <si>
    <t>910-4011/c</t>
  </si>
  <si>
    <t>910-4006</t>
  </si>
  <si>
    <t>910-0715/a</t>
  </si>
  <si>
    <t>910-0131</t>
  </si>
  <si>
    <t>910-0322</t>
  </si>
  <si>
    <t>910-4007/b</t>
  </si>
  <si>
    <t>910-4013/b</t>
  </si>
  <si>
    <t>910-4015</t>
  </si>
  <si>
    <t>910-4001/a</t>
  </si>
  <si>
    <t>910-4011/a</t>
  </si>
  <si>
    <t>910-0083</t>
  </si>
  <si>
    <t>910-0084</t>
  </si>
  <si>
    <t>910-0086</t>
  </si>
  <si>
    <t>910-0091</t>
  </si>
  <si>
    <t>910-0090</t>
  </si>
  <si>
    <t>910-0093</t>
  </si>
  <si>
    <t>910-0095</t>
  </si>
  <si>
    <t>910-0094</t>
  </si>
  <si>
    <t>910-0096</t>
  </si>
  <si>
    <t>910-0042</t>
  </si>
  <si>
    <t>910-0043</t>
  </si>
  <si>
    <t>910-0044</t>
  </si>
  <si>
    <t>910-0048</t>
  </si>
  <si>
    <t>910-0046</t>
  </si>
  <si>
    <t>910-0045</t>
  </si>
  <si>
    <t>910-0049</t>
  </si>
  <si>
    <t>910-0116</t>
  </si>
  <si>
    <t>910-0121</t>
  </si>
  <si>
    <t>910-0122</t>
  </si>
  <si>
    <t>910-0137</t>
  </si>
  <si>
    <t>910-0139</t>
  </si>
  <si>
    <t>910-0123</t>
  </si>
  <si>
    <t>910-0124</t>
  </si>
  <si>
    <t>910-0125</t>
  </si>
  <si>
    <t>910-0126</t>
  </si>
  <si>
    <t>910-0142</t>
  </si>
  <si>
    <t>910-0138</t>
  </si>
  <si>
    <t>910-4030</t>
  </si>
  <si>
    <t>910-0401</t>
  </si>
  <si>
    <t>910-0402</t>
  </si>
  <si>
    <t>910-0403</t>
  </si>
  <si>
    <t>910-0405</t>
  </si>
  <si>
    <t>910-0406</t>
  </si>
  <si>
    <t>910-0407</t>
  </si>
  <si>
    <t>910-0409</t>
  </si>
  <si>
    <t>910-0410</t>
  </si>
  <si>
    <t>910-0411</t>
  </si>
  <si>
    <t>910-0413</t>
  </si>
  <si>
    <t>910-0414</t>
  </si>
  <si>
    <t>910-0419</t>
  </si>
  <si>
    <t>910-0420</t>
  </si>
  <si>
    <t>910-0421</t>
  </si>
  <si>
    <t>910-0427</t>
  </si>
  <si>
    <t>910-0428</t>
  </si>
  <si>
    <t>910-0429</t>
  </si>
  <si>
    <t>910-0431</t>
  </si>
  <si>
    <t>910-0432</t>
  </si>
  <si>
    <t>910-0433</t>
  </si>
  <si>
    <t>910-0435</t>
  </si>
  <si>
    <t>910-0111</t>
  </si>
  <si>
    <t>910-0028</t>
  </si>
  <si>
    <t>Termelői "0" ár</t>
  </si>
  <si>
    <t>Termelői "1" ár</t>
  </si>
  <si>
    <t>Termelői "2" ár</t>
  </si>
  <si>
    <t>1L</t>
  </si>
  <si>
    <t xml:space="preserve">Szilikon </t>
  </si>
  <si>
    <t>910-0081</t>
  </si>
  <si>
    <t>400 ml</t>
  </si>
  <si>
    <t xml:space="preserve">               IRODATECHNIKA / ELEKTRONIKA</t>
  </si>
  <si>
    <t>1, 5 és 20 literes autóápolási termékek</t>
  </si>
  <si>
    <t>910-0025</t>
  </si>
  <si>
    <t>910-4006/d</t>
  </si>
  <si>
    <t>910-4002/c</t>
  </si>
  <si>
    <t>910-4002/d</t>
  </si>
  <si>
    <t>910-4013/d</t>
  </si>
  <si>
    <t>910-4002</t>
  </si>
  <si>
    <t>910-4002/a</t>
  </si>
  <si>
    <t>910-0144</t>
  </si>
  <si>
    <t>Lánckenő Smart Head</t>
  </si>
  <si>
    <t>920-0035/</t>
  </si>
  <si>
    <t>920-0005/</t>
  </si>
  <si>
    <t>910-0077/</t>
  </si>
  <si>
    <t>910-4011/</t>
  </si>
  <si>
    <t>920-0021/</t>
  </si>
  <si>
    <t>920-0042</t>
  </si>
  <si>
    <t>920-0013</t>
  </si>
  <si>
    <t>920-0003</t>
  </si>
  <si>
    <t>920-0004</t>
  </si>
  <si>
    <t>920-0027</t>
  </si>
  <si>
    <t>920-0034</t>
  </si>
  <si>
    <t>920-0020</t>
  </si>
  <si>
    <t>920-0041</t>
  </si>
  <si>
    <t>920-0035</t>
  </si>
  <si>
    <t>920-0005</t>
  </si>
  <si>
    <t>920-0014</t>
  </si>
  <si>
    <t>910-0500</t>
  </si>
  <si>
    <t>910-0501</t>
  </si>
  <si>
    <t>910-0502</t>
  </si>
  <si>
    <t>910-0504</t>
  </si>
  <si>
    <t>910-0505</t>
  </si>
  <si>
    <t>910-0506</t>
  </si>
  <si>
    <t>Burberry</t>
  </si>
  <si>
    <t>aqua di gio (Armani)</t>
  </si>
  <si>
    <t>Jean Paul Gaultier</t>
  </si>
  <si>
    <t>Rush (Gucci)</t>
  </si>
  <si>
    <t>No.5 (Chanel)</t>
  </si>
  <si>
    <t>920-0028</t>
  </si>
  <si>
    <t>920-0021</t>
  </si>
  <si>
    <t>Kontaktus tisztító Smart Head</t>
  </si>
  <si>
    <t>920-0002</t>
  </si>
  <si>
    <t>920-0012</t>
  </si>
  <si>
    <t>920-0026</t>
  </si>
  <si>
    <t>920-0019</t>
  </si>
  <si>
    <t>910-0071</t>
  </si>
  <si>
    <t>910-0070</t>
  </si>
  <si>
    <t>910-0446</t>
  </si>
  <si>
    <t>910-0447</t>
  </si>
  <si>
    <t>910-0449</t>
  </si>
  <si>
    <t>910-0450</t>
  </si>
  <si>
    <t>920-0029</t>
  </si>
  <si>
    <t>920-0043</t>
  </si>
  <si>
    <t>920-0044</t>
  </si>
  <si>
    <t>920-0015</t>
  </si>
  <si>
    <t>910-4006/a</t>
  </si>
  <si>
    <t>910-0109/a</t>
  </si>
  <si>
    <t>920-0048</t>
  </si>
  <si>
    <t>920-0007</t>
  </si>
  <si>
    <t>910-0506-től 910-0511-ig</t>
  </si>
  <si>
    <t>750 ml terméknél    864 darab van 1 raklapon.</t>
  </si>
  <si>
    <t>910-4009</t>
  </si>
  <si>
    <t>Kontaktus tisztító</t>
  </si>
  <si>
    <t>920-0033</t>
  </si>
  <si>
    <t>Szilikon spray</t>
  </si>
  <si>
    <t>Szilikon spray Smart Head</t>
  </si>
  <si>
    <t>Féktisztító spray</t>
  </si>
  <si>
    <t>Féktisztító folyadék</t>
  </si>
  <si>
    <t>Gumiápoló hab spray</t>
  </si>
  <si>
    <t>Jégoldó spray</t>
  </si>
  <si>
    <t>910-0321</t>
  </si>
  <si>
    <t>Motor Starter (hidegindító) + vezeték</t>
  </si>
  <si>
    <t xml:space="preserve">Kátrányoldó aeroszol </t>
  </si>
  <si>
    <t>Kátrányoldó aeroszol</t>
  </si>
  <si>
    <t xml:space="preserve">Porpisztoly tisztító aeroszol (Gyúlékony) </t>
  </si>
  <si>
    <t>Zsír spray</t>
  </si>
  <si>
    <t>Légfék fagymentesítő adalék</t>
  </si>
  <si>
    <t>Jégoldó spray kaparófejjel</t>
  </si>
  <si>
    <t>Csavarlazító spray</t>
  </si>
  <si>
    <t>Ékszíj csúszásgátló spray</t>
  </si>
  <si>
    <t>Folyékony hólánc aerosol</t>
  </si>
  <si>
    <t xml:space="preserve">Kontaktus tisztító </t>
  </si>
  <si>
    <t>Paco Rabanne</t>
  </si>
  <si>
    <t>SZE-SZID fémtisztító</t>
  </si>
  <si>
    <t xml:space="preserve">100 % Alkohol spray </t>
  </si>
  <si>
    <t>Páramentesítő aerosol spray</t>
  </si>
  <si>
    <t xml:space="preserve">Super Seven (Super7) kenőspray  </t>
  </si>
  <si>
    <t>JET A1 White Spirit spray</t>
  </si>
  <si>
    <t>Vágó-fúró-üregelő spray</t>
  </si>
  <si>
    <t>Kontaktus tisztító spray</t>
  </si>
  <si>
    <t xml:space="preserve">Motorblokk tisztító aeroszol </t>
  </si>
  <si>
    <t>Felnitisztító aerosol</t>
  </si>
  <si>
    <t>Réz spray</t>
  </si>
  <si>
    <t>Légkondicionáló tisztító folyadék</t>
  </si>
  <si>
    <t>Lánckenő aerosol</t>
  </si>
  <si>
    <t xml:space="preserve">Tisztító hab spray </t>
  </si>
  <si>
    <t>Csavarlazító spray Smart Head</t>
  </si>
  <si>
    <t>Biocid Légkondicionáló tisztító aerosol</t>
  </si>
  <si>
    <t>Biocid légkondicionáló tisztító aerosol bomba</t>
  </si>
  <si>
    <t>Biocid légkondicionáló tisztító aerosol</t>
  </si>
  <si>
    <t xml:space="preserve">Vágó-fúró-üregelő spray </t>
  </si>
  <si>
    <t>Kenőolaj spray</t>
  </si>
  <si>
    <t xml:space="preserve">Lánckenő aerosol </t>
  </si>
  <si>
    <t>Super Seven (Super7) kenőspray</t>
  </si>
  <si>
    <t>Super Seven (Super7) kenőspray Smart Head</t>
  </si>
  <si>
    <t>Kenőolaj kannás</t>
  </si>
  <si>
    <t xml:space="preserve">Lánckenő kannás </t>
  </si>
  <si>
    <t>Vágó-fúró-üregelő olaj kannás</t>
  </si>
  <si>
    <t>Super Seven (Super 7) kenőolaj</t>
  </si>
  <si>
    <t>920-0036</t>
  </si>
  <si>
    <t>Porpisztoly tisztító aeroszol (gyúlékony)</t>
  </si>
  <si>
    <t>XTR Power Rovareltávolító</t>
  </si>
  <si>
    <t xml:space="preserve">Műszer és fegyverolaj </t>
  </si>
  <si>
    <t>Műszer és fegyverolaj aeroszol</t>
  </si>
  <si>
    <t>990-0023</t>
  </si>
  <si>
    <t>990-0024</t>
  </si>
  <si>
    <t>990-0025</t>
  </si>
  <si>
    <t>990-0026</t>
  </si>
  <si>
    <t>XTR Power Cockpit Fresh/Műszerfalápoló</t>
  </si>
  <si>
    <t>XTR Power Wheel Clean/Felnitisztító</t>
  </si>
  <si>
    <t>XTR Power Univerzális Zsíroldó</t>
  </si>
  <si>
    <t>XTR Power Moto Clean/Motorblokk tisztító</t>
  </si>
  <si>
    <t>XTR Power Szilikon emulzió</t>
  </si>
  <si>
    <t>XTR Power Pumpás Jégoldó</t>
  </si>
  <si>
    <t>Bodyguard Önvédelmi gázspray</t>
  </si>
  <si>
    <t xml:space="preserve">Zárolajozó jégoldó </t>
  </si>
  <si>
    <t>Motor Starter (hidegindító) spray vezetékkel</t>
  </si>
  <si>
    <t>Motor Starter (hidegindító) spray vezeték nélkül</t>
  </si>
  <si>
    <t>910-0130/</t>
  </si>
  <si>
    <t>Műszerfalápoló aerosol fényes (10 féle illattal)</t>
  </si>
  <si>
    <t>Protector gumi tisztító aeroszol</t>
  </si>
  <si>
    <t>Hűtő tömítő adalék</t>
  </si>
  <si>
    <t>400 ml Sze-szid 1000 darab van 1 raklapon.</t>
  </si>
  <si>
    <t>Légkondicionáló tisztító spray teafa illattal</t>
  </si>
  <si>
    <t>Légkondicionáló tisztító spray bomba teafa illattal</t>
  </si>
  <si>
    <t>Termék kód</t>
  </si>
  <si>
    <t>KN kód (VTSZ)</t>
  </si>
  <si>
    <t>3823-7000</t>
  </si>
  <si>
    <t>Hűtő tisztító adalék</t>
  </si>
  <si>
    <t>3824-909799</t>
  </si>
  <si>
    <t>3820-0000</t>
  </si>
  <si>
    <t>7403-1900</t>
  </si>
  <si>
    <t>3811-2900</t>
  </si>
  <si>
    <t>3402-2090</t>
  </si>
  <si>
    <t>3405-3000</t>
  </si>
  <si>
    <t>3405-30000</t>
  </si>
  <si>
    <t>3820-00000</t>
  </si>
  <si>
    <t>2851-0000</t>
  </si>
  <si>
    <t>3814-009099</t>
  </si>
  <si>
    <t>2901-109000</t>
  </si>
  <si>
    <t>3820-000000</t>
  </si>
  <si>
    <t>3910-0000</t>
  </si>
  <si>
    <t>3402-9090</t>
  </si>
  <si>
    <t>3818-009000</t>
  </si>
  <si>
    <t>3307-490000</t>
  </si>
  <si>
    <t>3820-000019</t>
  </si>
  <si>
    <t>3910-000090</t>
  </si>
  <si>
    <t>3405-40000</t>
  </si>
  <si>
    <t>2814-2000</t>
  </si>
  <si>
    <t>3820-000090</t>
  </si>
  <si>
    <t>2711-1397</t>
  </si>
  <si>
    <t>2711-139700</t>
  </si>
  <si>
    <t>3814-0090</t>
  </si>
  <si>
    <t>3812-3100</t>
  </si>
  <si>
    <t>3403-1910</t>
  </si>
  <si>
    <t>920-0022</t>
  </si>
  <si>
    <t>Univerzális töltőgáz gázöngyújtóhoz</t>
  </si>
  <si>
    <t xml:space="preserve">               FELÜLET/KÉZ TISZTÍTÓ ÉS FERTŐTLENÍTŐK</t>
  </si>
  <si>
    <t>910-4001.1</t>
  </si>
  <si>
    <t>910-4001/b</t>
  </si>
  <si>
    <t>3808-9490</t>
  </si>
  <si>
    <t>3401-3000</t>
  </si>
  <si>
    <t>910-0049.1</t>
  </si>
  <si>
    <t>1000 ml</t>
  </si>
  <si>
    <t>910-0049.2</t>
  </si>
  <si>
    <t>Háztartási-vegyi; Önvédelem</t>
  </si>
  <si>
    <t>Ipar-Vegyipari termékek</t>
  </si>
  <si>
    <t>Jövedéki engedély költeles termék</t>
  </si>
  <si>
    <t>Jövedéki termék</t>
  </si>
  <si>
    <t>Autóápolás</t>
  </si>
  <si>
    <t>Autóápolás- Téli termékek</t>
  </si>
  <si>
    <t>Motor starter (hidegindító vezeték)vezeték</t>
  </si>
  <si>
    <t>Porpisztoly tisztító aeroszol (Gyúlékony)</t>
  </si>
  <si>
    <t xml:space="preserve">Műszer és fegyverolaj White Line </t>
  </si>
  <si>
    <t>Műszer és fegyverolaj White Line</t>
  </si>
  <si>
    <t xml:space="preserve">               LÉGKONDICIONÁLÓ TISZTÍTÓK</t>
  </si>
  <si>
    <t xml:space="preserve">              BIOCID LÉGKONDICIONÁLÓ TISZTÍTÓK</t>
  </si>
  <si>
    <t>3808-9491</t>
  </si>
  <si>
    <t>3808-9493</t>
  </si>
  <si>
    <t>3808-9494</t>
  </si>
  <si>
    <t>Műszer és fegyverolaj Whit Line aeroszol</t>
  </si>
  <si>
    <t>910-0295</t>
  </si>
  <si>
    <t>3403-1980</t>
  </si>
  <si>
    <t>3402-5090</t>
  </si>
  <si>
    <t>3402-50900</t>
  </si>
  <si>
    <t>3403-5090</t>
  </si>
  <si>
    <t>300 ml terméknél  1380 darab van 1 raklapon.</t>
  </si>
  <si>
    <t xml:space="preserve">500 ml terméknél  1296 darab van 1 raklapon. </t>
  </si>
  <si>
    <t xml:space="preserve"> Ezeket a termékeket lehet citrom illattal kérni az ár megegyezik</t>
  </si>
  <si>
    <t>2710-1985</t>
  </si>
  <si>
    <t>910-0078.1</t>
  </si>
  <si>
    <t>910-0078</t>
  </si>
  <si>
    <t xml:space="preserve">Hegesztési cseppoldó szilikonmentes spray </t>
  </si>
  <si>
    <t>Szavatossági idő</t>
  </si>
  <si>
    <t>36 hónap</t>
  </si>
  <si>
    <t>12 hónap</t>
  </si>
  <si>
    <t>Korlátlan</t>
  </si>
  <si>
    <t>Szavatóssági idő</t>
  </si>
  <si>
    <t>910-4005</t>
  </si>
  <si>
    <t>Légkondi tisztító hab spray</t>
  </si>
  <si>
    <t xml:space="preserve">Alkoholos felület fertőtlenítő folyadék </t>
  </si>
  <si>
    <t xml:space="preserve">Alkoholos kéztisztító folyadék glicerinnel </t>
  </si>
  <si>
    <t>910-0052</t>
  </si>
  <si>
    <t>18 hónap</t>
  </si>
  <si>
    <r>
      <t xml:space="preserve">Légkondicionáló </t>
    </r>
    <r>
      <rPr>
        <sz val="9"/>
        <rFont val="Arial"/>
        <family val="2"/>
        <charset val="238"/>
      </rPr>
      <t>tisztító pumpás</t>
    </r>
  </si>
  <si>
    <r>
      <rPr>
        <b/>
        <sz val="9"/>
        <color rgb="FFFF0000"/>
        <rFont val="Arial"/>
        <family val="2"/>
        <charset val="238"/>
      </rPr>
      <t>Légkondicionáló</t>
    </r>
    <r>
      <rPr>
        <sz val="9"/>
        <rFont val="Arial"/>
        <family val="2"/>
        <charset val="238"/>
      </rPr>
      <t xml:space="preserve"> tisztító utántöltő</t>
    </r>
  </si>
  <si>
    <r>
      <t xml:space="preserve">Kültéri Légkondicionáló </t>
    </r>
    <r>
      <rPr>
        <sz val="9"/>
        <rFont val="Arial"/>
        <family val="2"/>
        <charset val="238"/>
      </rPr>
      <t>tisztító pumpás</t>
    </r>
  </si>
  <si>
    <r>
      <t xml:space="preserve">Kültéri Légkondicionáló </t>
    </r>
    <r>
      <rPr>
        <sz val="9"/>
        <rFont val="Arial"/>
        <family val="2"/>
        <charset val="238"/>
      </rPr>
      <t>tisztító utántöltő</t>
    </r>
  </si>
  <si>
    <r>
      <t xml:space="preserve">Kültéri Légkondicionáló </t>
    </r>
    <r>
      <rPr>
        <sz val="9"/>
        <rFont val="Arial"/>
        <family val="2"/>
        <charset val="238"/>
      </rPr>
      <t>tisztító</t>
    </r>
  </si>
  <si>
    <t>Légkondicionáló tisztító spray ezüst kolloiddal</t>
  </si>
  <si>
    <t>920-0050</t>
  </si>
  <si>
    <r>
      <t xml:space="preserve">Légfrissítő illat bomba </t>
    </r>
    <r>
      <rPr>
        <sz val="10"/>
        <rFont val="Arial"/>
        <family val="2"/>
        <charset val="238"/>
      </rPr>
      <t>(Gold, Blue, Yellow, Brown, Pink)</t>
    </r>
  </si>
  <si>
    <r>
      <t>Légfrissítő illat bomba</t>
    </r>
    <r>
      <rPr>
        <sz val="10"/>
        <rFont val="Arial"/>
        <family val="2"/>
        <charset val="238"/>
      </rPr>
      <t xml:space="preserve"> (Férfi:  Aqua, Paco Rabanne, JPG, Női: Burberry, No.5., Gucci Rush)</t>
    </r>
  </si>
  <si>
    <r>
      <t xml:space="preserve">Műszerfalápoló aeroszol fényes </t>
    </r>
    <r>
      <rPr>
        <sz val="10"/>
        <rFont val="Arial"/>
        <family val="2"/>
        <charset val="238"/>
      </rPr>
      <t>(Vanília, Kókusz, Narancs, Zöldalma, Fenyő,New Car, Tabak, Eper, Óceán, Tutti-Frutti)</t>
    </r>
  </si>
  <si>
    <r>
      <t xml:space="preserve">Műszerfalápoló aeroszol fényes </t>
    </r>
    <r>
      <rPr>
        <sz val="10"/>
        <rFont val="Arial"/>
        <family val="2"/>
        <charset val="238"/>
      </rPr>
      <t>(Vanília, Kókusz, Narancs, Zöldalma, Fenyő, New Car, Tabak, Eper, Óceán, Tutti-Frutti)</t>
    </r>
  </si>
  <si>
    <r>
      <t xml:space="preserve">Műszerfalápoló aeroszol fényes - </t>
    </r>
    <r>
      <rPr>
        <b/>
        <sz val="10"/>
        <color rgb="FFFF0000"/>
        <rFont val="Arial"/>
        <family val="2"/>
        <charset val="238"/>
      </rPr>
      <t>FÉRFI</t>
    </r>
  </si>
  <si>
    <r>
      <t xml:space="preserve">Műszerfalápoló aeroszol fényes - </t>
    </r>
    <r>
      <rPr>
        <b/>
        <sz val="10"/>
        <color rgb="FFFF0000"/>
        <rFont val="Arial"/>
        <family val="2"/>
        <charset val="238"/>
      </rPr>
      <t>NŐI</t>
    </r>
  </si>
  <si>
    <r>
      <rPr>
        <sz val="10"/>
        <rFont val="Arial"/>
        <family val="2"/>
        <charset val="238"/>
      </rPr>
      <t xml:space="preserve">Car Wash Professional Bug Remover / </t>
    </r>
    <r>
      <rPr>
        <b/>
        <sz val="10"/>
        <color rgb="FFFF0000"/>
        <rFont val="Arial"/>
        <family val="2"/>
        <charset val="238"/>
      </rPr>
      <t>Rovaroldó</t>
    </r>
  </si>
  <si>
    <r>
      <t xml:space="preserve">Car Wash Professional Bug Remover / </t>
    </r>
    <r>
      <rPr>
        <b/>
        <sz val="10"/>
        <color rgb="FFFF0000"/>
        <rFont val="Arial"/>
        <family val="2"/>
        <charset val="238"/>
      </rPr>
      <t>Rovaroldó utántöltő</t>
    </r>
  </si>
  <si>
    <r>
      <t xml:space="preserve">Car Wash Professional Bug Remover / </t>
    </r>
    <r>
      <rPr>
        <b/>
        <sz val="10"/>
        <color rgb="FFFF0000"/>
        <rFont val="Arial"/>
        <family val="2"/>
        <charset val="238"/>
      </rPr>
      <t>Rovaroldó koncentrátum</t>
    </r>
  </si>
  <si>
    <r>
      <rPr>
        <sz val="10"/>
        <rFont val="Arial"/>
        <family val="2"/>
        <charset val="238"/>
      </rPr>
      <t>Car Wash Professional Wheel Clean/</t>
    </r>
    <r>
      <rPr>
        <b/>
        <sz val="10"/>
        <color rgb="FFFF0000"/>
        <rFont val="Arial"/>
        <family val="2"/>
        <charset val="238"/>
      </rPr>
      <t>Felnitisztító pumpás</t>
    </r>
    <r>
      <rPr>
        <b/>
        <sz val="10"/>
        <rFont val="Arial"/>
        <family val="2"/>
        <charset val="238"/>
      </rPr>
      <t xml:space="preserve">                      </t>
    </r>
  </si>
  <si>
    <r>
      <rPr>
        <sz val="10"/>
        <rFont val="Arial"/>
        <family val="2"/>
        <charset val="238"/>
      </rPr>
      <t>Car Wash Professional Wheel Clean/</t>
    </r>
    <r>
      <rPr>
        <b/>
        <sz val="10"/>
        <color rgb="FFFF0000"/>
        <rFont val="Arial"/>
        <family val="2"/>
        <charset val="238"/>
      </rPr>
      <t xml:space="preserve">Felnitisztító utántöltő           </t>
    </r>
    <r>
      <rPr>
        <b/>
        <sz val="10"/>
        <rFont val="Arial"/>
        <family val="2"/>
        <charset val="238"/>
      </rPr>
      <t xml:space="preserve">   </t>
    </r>
  </si>
  <si>
    <r>
      <t>Car Wash Professional Wheel Clean/</t>
    </r>
    <r>
      <rPr>
        <b/>
        <sz val="10"/>
        <color rgb="FFFF0000"/>
        <rFont val="Arial"/>
        <family val="2"/>
        <charset val="238"/>
      </rPr>
      <t xml:space="preserve">Felnitisztító konc.  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</t>
    </r>
  </si>
  <si>
    <r>
      <t>C</t>
    </r>
    <r>
      <rPr>
        <sz val="10"/>
        <rFont val="Arial"/>
        <family val="2"/>
        <charset val="238"/>
      </rPr>
      <t>ar Wash Professional Moto Clean</t>
    </r>
    <r>
      <rPr>
        <b/>
        <sz val="10"/>
        <rFont val="Arial"/>
        <family val="2"/>
        <charset val="238"/>
      </rPr>
      <t>/</t>
    </r>
    <r>
      <rPr>
        <b/>
        <sz val="10"/>
        <color rgb="FFFF0000"/>
        <rFont val="Arial"/>
        <family val="2"/>
        <charset val="238"/>
      </rPr>
      <t>Motorblokk tisztító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pumpás</t>
    </r>
  </si>
  <si>
    <r>
      <t>C</t>
    </r>
    <r>
      <rPr>
        <sz val="10"/>
        <rFont val="Arial"/>
        <family val="2"/>
        <charset val="238"/>
      </rPr>
      <t>ar Wash Professional Moto Clean</t>
    </r>
    <r>
      <rPr>
        <b/>
        <sz val="10"/>
        <rFont val="Arial"/>
        <family val="2"/>
        <charset val="238"/>
      </rPr>
      <t>/</t>
    </r>
    <r>
      <rPr>
        <b/>
        <sz val="10"/>
        <color rgb="FFFF0000"/>
        <rFont val="Arial"/>
        <family val="2"/>
        <charset val="238"/>
      </rPr>
      <t>Motorblokk tisztító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utántöltő</t>
    </r>
  </si>
  <si>
    <r>
      <t>C</t>
    </r>
    <r>
      <rPr>
        <sz val="10"/>
        <rFont val="Arial"/>
        <family val="2"/>
        <charset val="238"/>
      </rPr>
      <t>ar Wash Professional Moto Clean</t>
    </r>
    <r>
      <rPr>
        <b/>
        <sz val="10"/>
        <rFont val="Arial"/>
        <family val="2"/>
        <charset val="238"/>
      </rPr>
      <t>/</t>
    </r>
    <r>
      <rPr>
        <b/>
        <sz val="10"/>
        <color rgb="FFFF0000"/>
        <rFont val="Arial"/>
        <family val="2"/>
        <charset val="238"/>
      </rPr>
      <t>Motorblokk tisztító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konc.</t>
    </r>
  </si>
  <si>
    <r>
      <rPr>
        <sz val="10"/>
        <rFont val="Arial"/>
        <family val="2"/>
        <charset val="238"/>
      </rPr>
      <t>Car Wash Professional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Go!Clean Univerzális tisztító konc.</t>
    </r>
  </si>
  <si>
    <r>
      <rPr>
        <sz val="10"/>
        <color theme="1"/>
        <rFont val="Arial"/>
        <family val="2"/>
        <charset val="238"/>
      </rPr>
      <t>CWP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UPHOLSTERY FRESHENER </t>
    </r>
    <r>
      <rPr>
        <b/>
        <sz val="10"/>
        <color theme="1"/>
        <rFont val="Arial"/>
        <family val="2"/>
        <charset val="238"/>
      </rPr>
      <t>szövetfrissítő pumpás</t>
    </r>
  </si>
  <si>
    <r>
      <rPr>
        <sz val="10"/>
        <rFont val="Arial"/>
        <family val="2"/>
        <charset val="238"/>
      </rPr>
      <t>CWP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UPHOLSTERY FRESHENER </t>
    </r>
    <r>
      <rPr>
        <b/>
        <sz val="10"/>
        <color rgb="FFFF0000"/>
        <rFont val="Arial"/>
        <family val="2"/>
        <charset val="238"/>
      </rPr>
      <t>szövetfrissítő utántöltő</t>
    </r>
  </si>
  <si>
    <r>
      <rPr>
        <sz val="10"/>
        <rFont val="Arial"/>
        <family val="2"/>
        <charset val="238"/>
      </rPr>
      <t>CWP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UPHOLSTERY FRESHENER </t>
    </r>
    <r>
      <rPr>
        <b/>
        <sz val="10"/>
        <color rgb="FFFF0000"/>
        <rFont val="Arial"/>
        <family val="2"/>
        <charset val="238"/>
      </rPr>
      <t xml:space="preserve">szövetfrissítő </t>
    </r>
  </si>
  <si>
    <r>
      <rPr>
        <sz val="10"/>
        <rFont val="Arial"/>
        <family val="2"/>
        <charset val="238"/>
      </rPr>
      <t>CWP All in Conditioner</t>
    </r>
    <r>
      <rPr>
        <b/>
        <sz val="10"/>
        <color rgb="FFFF0000"/>
        <rFont val="Arial"/>
        <family val="2"/>
        <charset val="238"/>
      </rPr>
      <t>/Autóbelső ápoló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pumpás</t>
    </r>
  </si>
  <si>
    <r>
      <t>CWP All in Conditioner/</t>
    </r>
    <r>
      <rPr>
        <b/>
        <sz val="10"/>
        <color rgb="FFFF0000"/>
        <rFont val="Arial"/>
        <family val="2"/>
        <charset val="238"/>
      </rPr>
      <t>Autóbelső ápoló utántöltő</t>
    </r>
  </si>
  <si>
    <r>
      <t>CWP All in Conditioner/</t>
    </r>
    <r>
      <rPr>
        <b/>
        <sz val="10"/>
        <color rgb="FFFF0000"/>
        <rFont val="Arial"/>
        <family val="2"/>
        <charset val="238"/>
      </rPr>
      <t>Autóbelső ápoló</t>
    </r>
  </si>
  <si>
    <r>
      <rPr>
        <sz val="10"/>
        <rFont val="Arial"/>
        <family val="2"/>
        <charset val="238"/>
      </rPr>
      <t>CWP Rubber Conditioner</t>
    </r>
    <r>
      <rPr>
        <b/>
        <sz val="10"/>
        <rFont val="Arial"/>
        <family val="2"/>
        <charset val="238"/>
      </rPr>
      <t>/</t>
    </r>
    <r>
      <rPr>
        <b/>
        <sz val="10"/>
        <color rgb="FFFF0000"/>
        <rFont val="Arial"/>
        <family val="2"/>
        <charset val="238"/>
      </rPr>
      <t>Gumiápoló pumpás</t>
    </r>
  </si>
  <si>
    <r>
      <t>CWP Rubber Conditioner/</t>
    </r>
    <r>
      <rPr>
        <b/>
        <sz val="10"/>
        <color rgb="FFFF0000"/>
        <rFont val="Arial"/>
        <family val="2"/>
        <charset val="238"/>
      </rPr>
      <t>Gumiápoló utántöltő</t>
    </r>
  </si>
  <si>
    <r>
      <t>CWP Rubber Conditioner/</t>
    </r>
    <r>
      <rPr>
        <b/>
        <sz val="10"/>
        <color rgb="FFFF0000"/>
        <rFont val="Arial"/>
        <family val="2"/>
        <charset val="238"/>
      </rPr>
      <t>Gumiápoló</t>
    </r>
  </si>
  <si>
    <r>
      <rPr>
        <sz val="10"/>
        <rFont val="Arial"/>
        <family val="2"/>
        <charset val="238"/>
      </rPr>
      <t xml:space="preserve">CWP Előmosó és </t>
    </r>
    <r>
      <rPr>
        <b/>
        <sz val="10"/>
        <color rgb="FFFF0000"/>
        <rFont val="Arial"/>
        <family val="2"/>
        <charset val="238"/>
      </rPr>
      <t>Ponyvatisztító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konc.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</si>
</sst>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Ft&quot;;\-#,##0\ &quot;Ft&quot;"/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color indexed="10"/>
      <name val="Arial"/>
      <family val="2"/>
      <charset val="238"/>
    </font>
    <font>
      <sz val="16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1" fontId="3" fillId="0" borderId="0" xfId="0" applyNumberFormat="1" applyFo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6" fillId="8" borderId="12" xfId="0" applyFont="1" applyFill="1" applyBorder="1"/>
    <xf numFmtId="0" fontId="16" fillId="8" borderId="28" xfId="0" applyFont="1" applyFill="1" applyBorder="1"/>
    <xf numFmtId="0" fontId="16" fillId="8" borderId="24" xfId="0" applyFont="1" applyFill="1" applyBorder="1"/>
    <xf numFmtId="0" fontId="16" fillId="8" borderId="27" xfId="0" applyFont="1" applyFill="1" applyBorder="1"/>
    <xf numFmtId="0" fontId="16" fillId="8" borderId="0" xfId="0" applyFont="1" applyFill="1"/>
    <xf numFmtId="0" fontId="16" fillId="8" borderId="25" xfId="0" applyFont="1" applyFill="1" applyBorder="1"/>
    <xf numFmtId="0" fontId="16" fillId="8" borderId="40" xfId="0" applyFont="1" applyFill="1" applyBorder="1"/>
    <xf numFmtId="0" fontId="16" fillId="8" borderId="41" xfId="0" applyFont="1" applyFill="1" applyBorder="1"/>
    <xf numFmtId="0" fontId="16" fillId="8" borderId="42" xfId="0" applyFont="1" applyFill="1" applyBorder="1"/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" fontId="1" fillId="0" borderId="0" xfId="0" applyNumberFormat="1" applyFont="1"/>
    <xf numFmtId="0" fontId="12" fillId="0" borderId="1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164" fontId="9" fillId="0" borderId="0" xfId="0" applyNumberFormat="1" applyFont="1"/>
    <xf numFmtId="0" fontId="17" fillId="0" borderId="0" xfId="0" applyFont="1"/>
    <xf numFmtId="1" fontId="17" fillId="0" borderId="0" xfId="0" applyNumberFormat="1" applyFont="1"/>
    <xf numFmtId="0" fontId="16" fillId="0" borderId="0" xfId="0" applyFont="1"/>
    <xf numFmtId="164" fontId="0" fillId="0" borderId="0" xfId="0" applyNumberFormat="1"/>
    <xf numFmtId="0" fontId="20" fillId="6" borderId="0" xfId="0" applyFont="1" applyFill="1" applyAlignment="1">
      <alignment vertical="center"/>
    </xf>
    <xf numFmtId="0" fontId="1" fillId="0" borderId="0" xfId="0" applyFont="1"/>
    <xf numFmtId="0" fontId="8" fillId="0" borderId="3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" fillId="10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4" fontId="18" fillId="0" borderId="15" xfId="1" applyNumberFormat="1" applyFont="1" applyBorder="1" applyAlignment="1">
      <alignment horizontal="right"/>
    </xf>
    <xf numFmtId="164" fontId="18" fillId="4" borderId="15" xfId="0" applyNumberFormat="1" applyFont="1" applyFill="1" applyBorder="1" applyAlignment="1">
      <alignment horizontal="right"/>
    </xf>
    <xf numFmtId="164" fontId="18" fillId="7" borderId="15" xfId="0" applyNumberFormat="1" applyFont="1" applyFill="1" applyBorder="1" applyAlignment="1">
      <alignment horizontal="right"/>
    </xf>
    <xf numFmtId="164" fontId="18" fillId="0" borderId="5" xfId="1" applyNumberFormat="1" applyFont="1" applyBorder="1" applyAlignment="1">
      <alignment horizontal="right"/>
    </xf>
    <xf numFmtId="164" fontId="18" fillId="4" borderId="5" xfId="0" applyNumberFormat="1" applyFont="1" applyFill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64" fontId="18" fillId="7" borderId="5" xfId="0" applyNumberFormat="1" applyFont="1" applyFill="1" applyBorder="1" applyAlignment="1">
      <alignment horizontal="right"/>
    </xf>
    <xf numFmtId="164" fontId="18" fillId="0" borderId="44" xfId="0" applyNumberFormat="1" applyFont="1" applyBorder="1" applyAlignment="1">
      <alignment horizontal="right"/>
    </xf>
    <xf numFmtId="164" fontId="18" fillId="4" borderId="1" xfId="0" applyNumberFormat="1" applyFont="1" applyFill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7" borderId="1" xfId="0" applyNumberFormat="1" applyFont="1" applyFill="1" applyBorder="1" applyAlignment="1">
      <alignment horizontal="right"/>
    </xf>
    <xf numFmtId="164" fontId="18" fillId="0" borderId="3" xfId="0" applyNumberFormat="1" applyFont="1" applyBorder="1" applyAlignment="1">
      <alignment horizontal="right"/>
    </xf>
    <xf numFmtId="164" fontId="18" fillId="0" borderId="1" xfId="1" applyNumberFormat="1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164" fontId="18" fillId="0" borderId="4" xfId="1" applyNumberFormat="1" applyFont="1" applyBorder="1" applyAlignment="1">
      <alignment horizontal="right"/>
    </xf>
    <xf numFmtId="164" fontId="18" fillId="4" borderId="4" xfId="0" applyNumberFormat="1" applyFont="1" applyFill="1" applyBorder="1" applyAlignment="1">
      <alignment horizontal="right"/>
    </xf>
    <xf numFmtId="164" fontId="18" fillId="7" borderId="4" xfId="0" applyNumberFormat="1" applyFont="1" applyFill="1" applyBorder="1" applyAlignment="1">
      <alignment horizontal="right"/>
    </xf>
    <xf numFmtId="0" fontId="18" fillId="0" borderId="34" xfId="0" applyFont="1" applyBorder="1" applyAlignment="1">
      <alignment horizontal="right"/>
    </xf>
    <xf numFmtId="164" fontId="18" fillId="4" borderId="34" xfId="0" applyNumberFormat="1" applyFont="1" applyFill="1" applyBorder="1" applyAlignment="1">
      <alignment horizontal="right"/>
    </xf>
    <xf numFmtId="164" fontId="18" fillId="0" borderId="34" xfId="0" applyNumberFormat="1" applyFont="1" applyBorder="1" applyAlignment="1">
      <alignment horizontal="right"/>
    </xf>
    <xf numFmtId="164" fontId="18" fillId="7" borderId="34" xfId="0" applyNumberFormat="1" applyFont="1" applyFill="1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8" fillId="0" borderId="43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8" fillId="0" borderId="13" xfId="0" applyFont="1" applyBorder="1" applyAlignment="1">
      <alignment horizontal="center"/>
    </xf>
    <xf numFmtId="0" fontId="18" fillId="0" borderId="35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164" fontId="18" fillId="0" borderId="54" xfId="1" applyNumberFormat="1" applyFont="1" applyBorder="1" applyAlignment="1">
      <alignment horizontal="right"/>
    </xf>
    <xf numFmtId="0" fontId="18" fillId="2" borderId="1" xfId="0" applyFont="1" applyFill="1" applyBorder="1" applyAlignment="1">
      <alignment horizontal="right"/>
    </xf>
    <xf numFmtId="164" fontId="18" fillId="0" borderId="38" xfId="1" applyNumberFormat="1" applyFont="1" applyBorder="1" applyAlignment="1">
      <alignment horizontal="right"/>
    </xf>
    <xf numFmtId="164" fontId="18" fillId="0" borderId="38" xfId="0" applyNumberFormat="1" applyFont="1" applyBorder="1" applyAlignment="1">
      <alignment horizontal="right"/>
    </xf>
    <xf numFmtId="0" fontId="18" fillId="0" borderId="50" xfId="0" applyFont="1" applyBorder="1" applyAlignment="1">
      <alignment horizontal="right"/>
    </xf>
    <xf numFmtId="164" fontId="18" fillId="4" borderId="50" xfId="0" applyNumberFormat="1" applyFont="1" applyFill="1" applyBorder="1" applyAlignment="1">
      <alignment horizontal="right"/>
    </xf>
    <xf numFmtId="164" fontId="18" fillId="0" borderId="50" xfId="0" applyNumberFormat="1" applyFont="1" applyBorder="1" applyAlignment="1">
      <alignment horizontal="right"/>
    </xf>
    <xf numFmtId="164" fontId="18" fillId="7" borderId="50" xfId="0" applyNumberFormat="1" applyFont="1" applyFill="1" applyBorder="1" applyAlignment="1">
      <alignment horizontal="right"/>
    </xf>
    <xf numFmtId="164" fontId="18" fillId="0" borderId="55" xfId="0" applyNumberFormat="1" applyFont="1" applyBorder="1" applyAlignment="1">
      <alignment horizontal="right"/>
    </xf>
    <xf numFmtId="0" fontId="18" fillId="9" borderId="34" xfId="0" applyFont="1" applyFill="1" applyBorder="1" applyAlignment="1">
      <alignment horizontal="right"/>
    </xf>
    <xf numFmtId="164" fontId="18" fillId="0" borderId="36" xfId="0" applyNumberFormat="1" applyFont="1" applyBorder="1" applyAlignment="1">
      <alignment horizontal="right"/>
    </xf>
    <xf numFmtId="164" fontId="18" fillId="0" borderId="26" xfId="1" applyNumberFormat="1" applyFont="1" applyBorder="1" applyAlignment="1">
      <alignment horizontal="right"/>
    </xf>
    <xf numFmtId="164" fontId="18" fillId="0" borderId="39" xfId="0" applyNumberFormat="1" applyFont="1" applyBorder="1" applyAlignment="1">
      <alignment horizontal="right"/>
    </xf>
    <xf numFmtId="0" fontId="21" fillId="0" borderId="4" xfId="0" applyFont="1" applyBorder="1" applyAlignment="1">
      <alignment horizontal="left"/>
    </xf>
    <xf numFmtId="0" fontId="18" fillId="2" borderId="1" xfId="0" applyFont="1" applyFill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2" fillId="0" borderId="15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5" xfId="0" applyFont="1" applyBorder="1" applyAlignment="1">
      <alignment horizontal="left" wrapText="1"/>
    </xf>
    <xf numFmtId="0" fontId="21" fillId="0" borderId="5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2" fillId="0" borderId="4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8" fillId="0" borderId="46" xfId="0" applyFont="1" applyBorder="1" applyAlignment="1">
      <alignment horizontal="right"/>
    </xf>
    <xf numFmtId="164" fontId="18" fillId="0" borderId="14" xfId="1" applyNumberFormat="1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164" fontId="18" fillId="0" borderId="3" xfId="1" applyNumberFormat="1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164" fontId="18" fillId="0" borderId="44" xfId="1" applyNumberFormat="1" applyFont="1" applyBorder="1" applyAlignment="1">
      <alignment horizontal="right"/>
    </xf>
    <xf numFmtId="0" fontId="18" fillId="0" borderId="52" xfId="0" applyFont="1" applyBorder="1" applyAlignment="1">
      <alignment horizontal="right"/>
    </xf>
    <xf numFmtId="164" fontId="18" fillId="0" borderId="6" xfId="1" applyNumberFormat="1" applyFont="1" applyBorder="1" applyAlignment="1">
      <alignment horizontal="right"/>
    </xf>
    <xf numFmtId="0" fontId="18" fillId="0" borderId="53" xfId="0" applyFont="1" applyBorder="1" applyAlignment="1">
      <alignment horizontal="right"/>
    </xf>
    <xf numFmtId="164" fontId="18" fillId="0" borderId="34" xfId="1" applyNumberFormat="1" applyFont="1" applyBorder="1" applyAlignment="1">
      <alignment horizontal="right"/>
    </xf>
    <xf numFmtId="164" fontId="18" fillId="0" borderId="33" xfId="1" applyNumberFormat="1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164" fontId="18" fillId="0" borderId="4" xfId="0" applyNumberFormat="1" applyFont="1" applyBorder="1" applyAlignment="1">
      <alignment horizontal="right"/>
    </xf>
    <xf numFmtId="164" fontId="18" fillId="0" borderId="14" xfId="0" applyNumberFormat="1" applyFont="1" applyBorder="1" applyAlignment="1">
      <alignment horizontal="right"/>
    </xf>
    <xf numFmtId="0" fontId="18" fillId="0" borderId="16" xfId="0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1" fillId="0" borderId="15" xfId="0" applyFont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164" fontId="1" fillId="0" borderId="15" xfId="1" applyNumberFormat="1" applyFont="1" applyBorder="1" applyAlignment="1">
      <alignment horizontal="right"/>
    </xf>
    <xf numFmtId="164" fontId="1" fillId="7" borderId="15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7" borderId="5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7" borderId="1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164" fontId="1" fillId="7" borderId="4" xfId="0" applyNumberFormat="1" applyFont="1" applyFill="1" applyBorder="1" applyAlignment="1">
      <alignment horizontal="right"/>
    </xf>
    <xf numFmtId="0" fontId="1" fillId="9" borderId="5" xfId="0" applyFont="1" applyFill="1" applyBorder="1" applyAlignment="1">
      <alignment horizontal="left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/>
    </xf>
    <xf numFmtId="0" fontId="24" fillId="0" borderId="34" xfId="0" applyFont="1" applyBorder="1" applyAlignment="1">
      <alignment horizontal="left"/>
    </xf>
    <xf numFmtId="0" fontId="1" fillId="0" borderId="34" xfId="0" applyFont="1" applyBorder="1" applyAlignment="1">
      <alignment horizontal="right"/>
    </xf>
    <xf numFmtId="164" fontId="1" fillId="4" borderId="34" xfId="0" applyNumberFormat="1" applyFont="1" applyFill="1" applyBorder="1" applyAlignment="1">
      <alignment horizontal="right"/>
    </xf>
    <xf numFmtId="164" fontId="1" fillId="0" borderId="34" xfId="0" applyNumberFormat="1" applyFont="1" applyBorder="1" applyAlignment="1">
      <alignment horizontal="right"/>
    </xf>
    <xf numFmtId="164" fontId="1" fillId="7" borderId="34" xfId="0" applyNumberFormat="1" applyFont="1" applyFill="1" applyBorder="1" applyAlignment="1">
      <alignment horizontal="right"/>
    </xf>
    <xf numFmtId="0" fontId="23" fillId="0" borderId="32" xfId="0" applyFont="1" applyBorder="1" applyAlignment="1">
      <alignment horizontal="left" vertical="center"/>
    </xf>
    <xf numFmtId="0" fontId="23" fillId="0" borderId="34" xfId="0" applyFont="1" applyBorder="1" applyAlignment="1">
      <alignment horizontal="left"/>
    </xf>
    <xf numFmtId="0" fontId="23" fillId="0" borderId="34" xfId="0" applyFont="1" applyBorder="1" applyAlignment="1">
      <alignment horizontal="right"/>
    </xf>
    <xf numFmtId="164" fontId="23" fillId="4" borderId="34" xfId="0" applyNumberFormat="1" applyFont="1" applyFill="1" applyBorder="1" applyAlignment="1">
      <alignment horizontal="right"/>
    </xf>
    <xf numFmtId="164" fontId="23" fillId="0" borderId="34" xfId="0" applyNumberFormat="1" applyFont="1" applyBorder="1" applyAlignment="1">
      <alignment horizontal="right"/>
    </xf>
    <xf numFmtId="164" fontId="23" fillId="7" borderId="34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left"/>
    </xf>
    <xf numFmtId="0" fontId="24" fillId="2" borderId="15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/>
    </xf>
    <xf numFmtId="164" fontId="1" fillId="0" borderId="5" xfId="1" applyNumberFormat="1" applyFont="1" applyBorder="1" applyAlignment="1">
      <alignment horizontal="right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1" fillId="0" borderId="48" xfId="0" applyFont="1" applyBorder="1" applyAlignment="1">
      <alignment horizontal="right"/>
    </xf>
    <xf numFmtId="164" fontId="1" fillId="4" borderId="48" xfId="0" applyNumberFormat="1" applyFont="1" applyFill="1" applyBorder="1" applyAlignment="1">
      <alignment horizontal="right"/>
    </xf>
    <xf numFmtId="164" fontId="1" fillId="0" borderId="48" xfId="0" applyNumberFormat="1" applyFont="1" applyBorder="1" applyAlignment="1">
      <alignment horizontal="right"/>
    </xf>
    <xf numFmtId="164" fontId="1" fillId="7" borderId="48" xfId="0" applyNumberFormat="1" applyFont="1" applyFill="1" applyBorder="1" applyAlignment="1">
      <alignment horizontal="right"/>
    </xf>
    <xf numFmtId="0" fontId="24" fillId="0" borderId="15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" fontId="1" fillId="4" borderId="5" xfId="0" applyNumberFormat="1" applyFont="1" applyFill="1" applyBorder="1" applyAlignment="1">
      <alignment horizontal="right"/>
    </xf>
    <xf numFmtId="1" fontId="1" fillId="0" borderId="5" xfId="0" applyNumberFormat="1" applyFont="1" applyBorder="1" applyAlignment="1">
      <alignment horizontal="right"/>
    </xf>
    <xf numFmtId="1" fontId="1" fillId="7" borderId="5" xfId="0" applyNumberFormat="1" applyFont="1" applyFill="1" applyBorder="1" applyAlignment="1">
      <alignment horizontal="right"/>
    </xf>
    <xf numFmtId="0" fontId="24" fillId="6" borderId="1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25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/>
    </xf>
    <xf numFmtId="6" fontId="1" fillId="4" borderId="34" xfId="0" applyNumberFormat="1" applyFont="1" applyFill="1" applyBorder="1" applyAlignment="1">
      <alignment horizontal="right"/>
    </xf>
    <xf numFmtId="6" fontId="1" fillId="0" borderId="34" xfId="0" applyNumberFormat="1" applyFont="1" applyBorder="1" applyAlignment="1">
      <alignment horizontal="right"/>
    </xf>
    <xf numFmtId="6" fontId="1" fillId="7" borderId="34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/>
    </xf>
    <xf numFmtId="6" fontId="1" fillId="4" borderId="15" xfId="0" applyNumberFormat="1" applyFont="1" applyFill="1" applyBorder="1" applyAlignment="1">
      <alignment horizontal="right"/>
    </xf>
    <xf numFmtId="6" fontId="1" fillId="0" borderId="15" xfId="0" applyNumberFormat="1" applyFont="1" applyBorder="1" applyAlignment="1">
      <alignment horizontal="right"/>
    </xf>
    <xf numFmtId="6" fontId="1" fillId="7" borderId="15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/>
    </xf>
    <xf numFmtId="6" fontId="1" fillId="4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1" fillId="7" borderId="1" xfId="0" applyNumberFormat="1" applyFont="1" applyFill="1" applyBorder="1" applyAlignment="1">
      <alignment horizontal="right"/>
    </xf>
    <xf numFmtId="6" fontId="1" fillId="0" borderId="15" xfId="1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6" fontId="1" fillId="4" borderId="5" xfId="0" applyNumberFormat="1" applyFont="1" applyFill="1" applyBorder="1" applyAlignment="1">
      <alignment horizontal="right"/>
    </xf>
    <xf numFmtId="6" fontId="1" fillId="0" borderId="5" xfId="0" applyNumberFormat="1" applyFont="1" applyBorder="1" applyAlignment="1">
      <alignment horizontal="right"/>
    </xf>
    <xf numFmtId="6" fontId="1" fillId="7" borderId="5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/>
    </xf>
    <xf numFmtId="6" fontId="1" fillId="4" borderId="4" xfId="0" applyNumberFormat="1" applyFont="1" applyFill="1" applyBorder="1" applyAlignment="1">
      <alignment horizontal="right"/>
    </xf>
    <xf numFmtId="6" fontId="1" fillId="0" borderId="4" xfId="1" applyNumberFormat="1" applyFont="1" applyBorder="1" applyAlignment="1">
      <alignment horizontal="right"/>
    </xf>
    <xf numFmtId="6" fontId="1" fillId="7" borderId="4" xfId="0" applyNumberFormat="1" applyFont="1" applyFill="1" applyBorder="1" applyAlignment="1">
      <alignment horizontal="right"/>
    </xf>
    <xf numFmtId="0" fontId="24" fillId="0" borderId="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6" fontId="1" fillId="4" borderId="48" xfId="0" applyNumberFormat="1" applyFont="1" applyFill="1" applyBorder="1" applyAlignment="1">
      <alignment horizontal="right"/>
    </xf>
    <xf numFmtId="6" fontId="1" fillId="0" borderId="48" xfId="0" applyNumberFormat="1" applyFont="1" applyBorder="1" applyAlignment="1">
      <alignment horizontal="right"/>
    </xf>
    <xf numFmtId="6" fontId="1" fillId="7" borderId="48" xfId="0" applyNumberFormat="1" applyFont="1" applyFill="1" applyBorder="1" applyAlignment="1">
      <alignment horizontal="right"/>
    </xf>
    <xf numFmtId="0" fontId="16" fillId="8" borderId="12" xfId="0" applyFont="1" applyFill="1" applyBorder="1" applyAlignment="1">
      <alignment horizontal="left"/>
    </xf>
    <xf numFmtId="0" fontId="16" fillId="8" borderId="28" xfId="0" applyFont="1" applyFill="1" applyBorder="1" applyAlignment="1">
      <alignment horizontal="right"/>
    </xf>
    <xf numFmtId="0" fontId="16" fillId="8" borderId="2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6" fillId="8" borderId="27" xfId="0" applyFont="1" applyFill="1" applyBorder="1" applyAlignment="1">
      <alignment horizontal="left"/>
    </xf>
    <xf numFmtId="0" fontId="16" fillId="8" borderId="0" xfId="0" applyFont="1" applyFill="1" applyAlignment="1">
      <alignment horizontal="right"/>
    </xf>
    <xf numFmtId="0" fontId="16" fillId="8" borderId="25" xfId="0" applyFont="1" applyFill="1" applyBorder="1" applyAlignment="1">
      <alignment horizontal="right"/>
    </xf>
    <xf numFmtId="0" fontId="16" fillId="8" borderId="40" xfId="0" applyFont="1" applyFill="1" applyBorder="1" applyAlignment="1">
      <alignment horizontal="left"/>
    </xf>
    <xf numFmtId="0" fontId="16" fillId="8" borderId="41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right"/>
    </xf>
    <xf numFmtId="6" fontId="1" fillId="0" borderId="33" xfId="0" applyNumberFormat="1" applyFont="1" applyBorder="1" applyAlignment="1">
      <alignment horizontal="right"/>
    </xf>
    <xf numFmtId="6" fontId="1" fillId="0" borderId="6" xfId="0" applyNumberFormat="1" applyFont="1" applyBorder="1" applyAlignment="1">
      <alignment horizontal="right"/>
    </xf>
    <xf numFmtId="6" fontId="1" fillId="0" borderId="3" xfId="0" applyNumberFormat="1" applyFont="1" applyBorder="1" applyAlignment="1">
      <alignment horizontal="right"/>
    </xf>
    <xf numFmtId="6" fontId="1" fillId="0" borderId="6" xfId="1" applyNumberFormat="1" applyFont="1" applyBorder="1" applyAlignment="1">
      <alignment horizontal="right"/>
    </xf>
    <xf numFmtId="6" fontId="1" fillId="0" borderId="44" xfId="0" applyNumberFormat="1" applyFont="1" applyBorder="1" applyAlignment="1">
      <alignment horizontal="right"/>
    </xf>
    <xf numFmtId="6" fontId="1" fillId="0" borderId="14" xfId="1" applyNumberFormat="1" applyFont="1" applyBorder="1" applyAlignment="1">
      <alignment horizontal="right"/>
    </xf>
    <xf numFmtId="6" fontId="1" fillId="0" borderId="49" xfId="0" applyNumberFormat="1" applyFont="1" applyBorder="1" applyAlignment="1">
      <alignment horizontal="right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4" fillId="6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right" wrapText="1"/>
    </xf>
    <xf numFmtId="5" fontId="1" fillId="0" borderId="4" xfId="1" applyNumberFormat="1" applyFont="1" applyBorder="1" applyAlignment="1">
      <alignment horizontal="right" wrapText="1"/>
    </xf>
    <xf numFmtId="5" fontId="1" fillId="4" borderId="4" xfId="0" applyNumberFormat="1" applyFont="1" applyFill="1" applyBorder="1" applyAlignment="1">
      <alignment horizontal="right" wrapText="1"/>
    </xf>
    <xf numFmtId="5" fontId="1" fillId="7" borderId="4" xfId="0" applyNumberFormat="1" applyFont="1" applyFill="1" applyBorder="1" applyAlignment="1">
      <alignment horizontal="right" wrapText="1"/>
    </xf>
    <xf numFmtId="0" fontId="1" fillId="0" borderId="7" xfId="0" applyFont="1" applyBorder="1" applyAlignment="1">
      <alignment horizontal="left" wrapText="1"/>
    </xf>
    <xf numFmtId="0" fontId="24" fillId="6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5" fontId="1" fillId="4" borderId="1" xfId="0" applyNumberFormat="1" applyFont="1" applyFill="1" applyBorder="1" applyAlignment="1">
      <alignment horizontal="right" wrapText="1"/>
    </xf>
    <xf numFmtId="5" fontId="1" fillId="0" borderId="1" xfId="0" applyNumberFormat="1" applyFont="1" applyBorder="1" applyAlignment="1">
      <alignment horizontal="right" wrapText="1"/>
    </xf>
    <xf numFmtId="5" fontId="1" fillId="7" borderId="1" xfId="0" applyNumberFormat="1" applyFont="1" applyFill="1" applyBorder="1" applyAlignment="1">
      <alignment horizontal="right" wrapText="1"/>
    </xf>
    <xf numFmtId="0" fontId="1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4" fillId="6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right" wrapText="1"/>
    </xf>
    <xf numFmtId="5" fontId="1" fillId="4" borderId="5" xfId="0" applyNumberFormat="1" applyFont="1" applyFill="1" applyBorder="1" applyAlignment="1">
      <alignment horizontal="right" wrapText="1"/>
    </xf>
    <xf numFmtId="5" fontId="1" fillId="0" borderId="5" xfId="0" applyNumberFormat="1" applyFont="1" applyBorder="1" applyAlignment="1">
      <alignment horizontal="right" wrapText="1"/>
    </xf>
    <xf numFmtId="5" fontId="1" fillId="7" borderId="5" xfId="0" applyNumberFormat="1" applyFont="1" applyFill="1" applyBorder="1" applyAlignment="1">
      <alignment horizontal="right" wrapText="1"/>
    </xf>
    <xf numFmtId="0" fontId="1" fillId="0" borderId="43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24" fillId="6" borderId="15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 wrapText="1"/>
    </xf>
    <xf numFmtId="5" fontId="1" fillId="4" borderId="15" xfId="0" applyNumberFormat="1" applyFont="1" applyFill="1" applyBorder="1" applyAlignment="1">
      <alignment horizontal="right" wrapText="1"/>
    </xf>
    <xf numFmtId="5" fontId="1" fillId="0" borderId="15" xfId="0" applyNumberFormat="1" applyFont="1" applyBorder="1" applyAlignment="1">
      <alignment horizontal="right" wrapText="1"/>
    </xf>
    <xf numFmtId="5" fontId="1" fillId="7" borderId="15" xfId="0" applyNumberFormat="1" applyFont="1" applyFill="1" applyBorder="1" applyAlignment="1">
      <alignment horizontal="right" wrapText="1"/>
    </xf>
    <xf numFmtId="0" fontId="9" fillId="0" borderId="5" xfId="0" applyFont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5" fontId="1" fillId="0" borderId="4" xfId="0" applyNumberFormat="1" applyFont="1" applyBorder="1" applyAlignment="1">
      <alignment horizontal="right" wrapText="1"/>
    </xf>
    <xf numFmtId="0" fontId="1" fillId="0" borderId="47" xfId="0" applyFont="1" applyBorder="1" applyAlignment="1">
      <alignment horizontal="left" wrapText="1"/>
    </xf>
    <xf numFmtId="0" fontId="9" fillId="0" borderId="48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24" fillId="0" borderId="48" xfId="0" applyFont="1" applyBorder="1" applyAlignment="1">
      <alignment horizontal="left" wrapText="1"/>
    </xf>
    <xf numFmtId="0" fontId="1" fillId="0" borderId="48" xfId="0" applyFont="1" applyBorder="1" applyAlignment="1">
      <alignment horizontal="right" wrapText="1"/>
    </xf>
    <xf numFmtId="5" fontId="1" fillId="4" borderId="48" xfId="0" applyNumberFormat="1" applyFont="1" applyFill="1" applyBorder="1" applyAlignment="1">
      <alignment horizontal="right" wrapText="1"/>
    </xf>
    <xf numFmtId="5" fontId="1" fillId="0" borderId="48" xfId="0" applyNumberFormat="1" applyFont="1" applyBorder="1" applyAlignment="1">
      <alignment horizontal="right" wrapText="1"/>
    </xf>
    <xf numFmtId="5" fontId="1" fillId="7" borderId="48" xfId="0" applyNumberFormat="1" applyFont="1" applyFill="1" applyBorder="1" applyAlignment="1">
      <alignment horizontal="right" wrapText="1"/>
    </xf>
    <xf numFmtId="0" fontId="1" fillId="0" borderId="32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24" fillId="0" borderId="34" xfId="0" applyFont="1" applyBorder="1" applyAlignment="1">
      <alignment horizontal="left" wrapText="1"/>
    </xf>
    <xf numFmtId="0" fontId="1" fillId="0" borderId="34" xfId="0" applyFont="1" applyBorder="1" applyAlignment="1">
      <alignment horizontal="right" wrapText="1"/>
    </xf>
    <xf numFmtId="5" fontId="1" fillId="4" borderId="34" xfId="0" applyNumberFormat="1" applyFont="1" applyFill="1" applyBorder="1" applyAlignment="1">
      <alignment horizontal="right" wrapText="1"/>
    </xf>
    <xf numFmtId="5" fontId="1" fillId="0" borderId="34" xfId="0" applyNumberFormat="1" applyFont="1" applyBorder="1" applyAlignment="1">
      <alignment horizontal="right" wrapText="1"/>
    </xf>
    <xf numFmtId="5" fontId="1" fillId="7" borderId="34" xfId="0" applyNumberFormat="1" applyFont="1" applyFill="1" applyBorder="1" applyAlignment="1">
      <alignment horizontal="right" wrapText="1"/>
    </xf>
    <xf numFmtId="5" fontId="1" fillId="0" borderId="15" xfId="1" applyNumberFormat="1" applyFont="1" applyBorder="1" applyAlignment="1">
      <alignment horizontal="right" wrapText="1"/>
    </xf>
    <xf numFmtId="0" fontId="26" fillId="0" borderId="0" xfId="0" applyFont="1" applyAlignment="1">
      <alignment vertical="center"/>
    </xf>
    <xf numFmtId="5" fontId="1" fillId="0" borderId="14" xfId="1" applyNumberFormat="1" applyFont="1" applyBorder="1" applyAlignment="1">
      <alignment horizontal="right" wrapText="1"/>
    </xf>
    <xf numFmtId="5" fontId="1" fillId="0" borderId="3" xfId="0" applyNumberFormat="1" applyFont="1" applyBorder="1" applyAlignment="1">
      <alignment horizontal="right" wrapText="1"/>
    </xf>
    <xf numFmtId="5" fontId="1" fillId="0" borderId="44" xfId="0" applyNumberFormat="1" applyFont="1" applyBorder="1" applyAlignment="1">
      <alignment horizontal="right" wrapText="1"/>
    </xf>
    <xf numFmtId="5" fontId="1" fillId="0" borderId="6" xfId="0" applyNumberFormat="1" applyFont="1" applyBorder="1" applyAlignment="1">
      <alignment horizontal="right" wrapText="1"/>
    </xf>
    <xf numFmtId="5" fontId="1" fillId="0" borderId="14" xfId="0" applyNumberFormat="1" applyFont="1" applyBorder="1" applyAlignment="1">
      <alignment horizontal="right" wrapText="1"/>
    </xf>
    <xf numFmtId="5" fontId="1" fillId="0" borderId="49" xfId="0" applyNumberFormat="1" applyFont="1" applyBorder="1" applyAlignment="1">
      <alignment horizontal="right" wrapText="1"/>
    </xf>
    <xf numFmtId="5" fontId="1" fillId="0" borderId="33" xfId="0" applyNumberFormat="1" applyFont="1" applyBorder="1" applyAlignment="1">
      <alignment horizontal="right" wrapText="1"/>
    </xf>
    <xf numFmtId="5" fontId="1" fillId="0" borderId="6" xfId="1" applyNumberFormat="1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18" fillId="0" borderId="3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164" fontId="18" fillId="4" borderId="56" xfId="0" applyNumberFormat="1" applyFont="1" applyFill="1" applyBorder="1" applyAlignment="1">
      <alignment horizontal="right"/>
    </xf>
    <xf numFmtId="164" fontId="18" fillId="0" borderId="56" xfId="0" applyNumberFormat="1" applyFont="1" applyBorder="1" applyAlignment="1">
      <alignment horizontal="right"/>
    </xf>
    <xf numFmtId="164" fontId="18" fillId="7" borderId="56" xfId="0" applyNumberFormat="1" applyFont="1" applyFill="1" applyBorder="1" applyAlignment="1">
      <alignment horizontal="right"/>
    </xf>
    <xf numFmtId="0" fontId="17" fillId="8" borderId="28" xfId="0" applyFont="1" applyFill="1" applyBorder="1" applyAlignment="1">
      <alignment vertical="center" wrapText="1"/>
    </xf>
    <xf numFmtId="0" fontId="17" fillId="8" borderId="24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6" fontId="1" fillId="0" borderId="1" xfId="1" applyNumberFormat="1" applyFont="1" applyBorder="1" applyAlignment="1">
      <alignment horizontal="right"/>
    </xf>
    <xf numFmtId="6" fontId="1" fillId="0" borderId="3" xfId="1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0" fontId="1" fillId="0" borderId="5" xfId="0" applyFont="1" applyBorder="1"/>
    <xf numFmtId="0" fontId="1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24" fillId="0" borderId="34" xfId="0" applyFont="1" applyBorder="1" applyAlignment="1">
      <alignment horizontal="left" vertical="center" wrapText="1"/>
    </xf>
    <xf numFmtId="6" fontId="1" fillId="0" borderId="34" xfId="1" applyNumberFormat="1" applyFont="1" applyBorder="1" applyAlignment="1">
      <alignment horizontal="right"/>
    </xf>
    <xf numFmtId="6" fontId="1" fillId="0" borderId="33" xfId="1" applyNumberFormat="1" applyFont="1" applyBorder="1" applyAlignment="1">
      <alignment horizontal="right"/>
    </xf>
    <xf numFmtId="0" fontId="1" fillId="0" borderId="4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9" borderId="48" xfId="0" applyFont="1" applyFill="1" applyBorder="1" applyAlignment="1">
      <alignment vertical="center"/>
    </xf>
    <xf numFmtId="0" fontId="24" fillId="0" borderId="48" xfId="0" applyFont="1" applyBorder="1" applyAlignment="1">
      <alignment vertical="center"/>
    </xf>
    <xf numFmtId="6" fontId="1" fillId="0" borderId="48" xfId="1" applyNumberFormat="1" applyFont="1" applyBorder="1" applyAlignment="1">
      <alignment horizontal="right"/>
    </xf>
    <xf numFmtId="6" fontId="1" fillId="0" borderId="49" xfId="1" applyNumberFormat="1" applyFont="1" applyBorder="1" applyAlignment="1">
      <alignment horizontal="right"/>
    </xf>
    <xf numFmtId="0" fontId="25" fillId="0" borderId="3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24" fillId="0" borderId="11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horizontal="right"/>
    </xf>
    <xf numFmtId="164" fontId="1" fillId="3" borderId="15" xfId="0" applyNumberFormat="1" applyFont="1" applyFill="1" applyBorder="1" applyAlignment="1">
      <alignment horizontal="right"/>
    </xf>
    <xf numFmtId="164" fontId="1" fillId="0" borderId="26" xfId="1" applyNumberFormat="1" applyFont="1" applyBorder="1" applyAlignment="1">
      <alignment horizontal="right"/>
    </xf>
    <xf numFmtId="164" fontId="1" fillId="7" borderId="43" xfId="0" applyNumberFormat="1" applyFont="1" applyFill="1" applyBorder="1" applyAlignment="1">
      <alignment horizontal="right"/>
    </xf>
    <xf numFmtId="164" fontId="1" fillId="0" borderId="6" xfId="1" applyNumberFormat="1" applyFont="1" applyBorder="1" applyAlignment="1">
      <alignment horizontal="right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24" fillId="0" borderId="9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38" xfId="1" applyNumberFormat="1" applyFont="1" applyBorder="1" applyAlignment="1">
      <alignment horizontal="right"/>
    </xf>
    <xf numFmtId="164" fontId="1" fillId="7" borderId="7" xfId="0" applyNumberFormat="1" applyFont="1" applyFill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38" xfId="1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164" fontId="1" fillId="0" borderId="5" xfId="1" applyNumberFormat="1" applyFont="1" applyFill="1" applyBorder="1" applyAlignment="1">
      <alignment horizontal="right"/>
    </xf>
    <xf numFmtId="164" fontId="1" fillId="0" borderId="39" xfId="1" applyNumberFormat="1" applyFont="1" applyFill="1" applyBorder="1" applyAlignment="1">
      <alignment horizontal="right"/>
    </xf>
    <xf numFmtId="164" fontId="1" fillId="7" borderId="8" xfId="0" applyNumberFormat="1" applyFont="1" applyFill="1" applyBorder="1" applyAlignment="1">
      <alignment horizontal="right"/>
    </xf>
    <xf numFmtId="164" fontId="1" fillId="0" borderId="44" xfId="1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right"/>
    </xf>
    <xf numFmtId="0" fontId="1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8" fillId="0" borderId="2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164" fontId="23" fillId="0" borderId="21" xfId="0" applyNumberFormat="1" applyFont="1" applyBorder="1" applyAlignment="1">
      <alignment horizontal="right"/>
    </xf>
    <xf numFmtId="164" fontId="23" fillId="0" borderId="1" xfId="1" applyNumberFormat="1" applyFont="1" applyFill="1" applyBorder="1" applyAlignment="1">
      <alignment horizontal="right"/>
    </xf>
    <xf numFmtId="164" fontId="23" fillId="7" borderId="1" xfId="0" applyNumberFormat="1" applyFont="1" applyFill="1" applyBorder="1" applyAlignment="1">
      <alignment horizontal="right"/>
    </xf>
    <xf numFmtId="164" fontId="23" fillId="0" borderId="3" xfId="1" applyNumberFormat="1" applyFont="1" applyFill="1" applyBorder="1" applyAlignment="1">
      <alignment horizontal="right"/>
    </xf>
    <xf numFmtId="0" fontId="16" fillId="0" borderId="4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right"/>
    </xf>
    <xf numFmtId="164" fontId="1" fillId="0" borderId="14" xfId="1" applyNumberFormat="1" applyFont="1" applyBorder="1" applyAlignment="1">
      <alignment horizontal="right"/>
    </xf>
    <xf numFmtId="0" fontId="24" fillId="0" borderId="5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right"/>
    </xf>
    <xf numFmtId="164" fontId="1" fillId="0" borderId="44" xfId="1" applyNumberFormat="1" applyFont="1" applyBorder="1" applyAlignment="1">
      <alignment horizontal="right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5" borderId="1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center"/>
    </xf>
    <xf numFmtId="0" fontId="24" fillId="0" borderId="3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40" xfId="0" applyFont="1" applyFill="1" applyBorder="1" applyAlignment="1">
      <alignment horizontal="center" vertical="center"/>
    </xf>
    <xf numFmtId="0" fontId="24" fillId="5" borderId="41" xfId="0" applyFont="1" applyFill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40" xfId="0" applyFont="1" applyFill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 wrapText="1"/>
    </xf>
    <xf numFmtId="0" fontId="24" fillId="5" borderId="4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colors>
    <mruColors>
      <color rgb="FFFF0000"/>
      <color rgb="FFCC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881061</xdr:colOff>
      <xdr:row>21</xdr:row>
      <xdr:rowOff>31750</xdr:rowOff>
    </xdr:from>
    <xdr:ext cx="253911" cy="225350"/>
    <xdr:pic>
      <xdr:nvPicPr>
        <xdr:cNvPr id="3" name="Kép 2">
          <a:extLst>
            <a:ext uri="{FF2B5EF4-FFF2-40B4-BE49-F238E27FC236}">
              <a16:creationId xmlns:a16="http://schemas.microsoft.com/office/drawing/2014/main" id="{C5A0B72B-49F7-40EA-996A-AF058FE6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161" y="12309475"/>
          <a:ext cx="253911" cy="225350"/>
        </a:xfrm>
        <a:prstGeom prst="rect">
          <a:avLst/>
        </a:prstGeom>
      </xdr:spPr>
    </xdr:pic>
    <xdr:clientData/>
  </xdr:oneCellAnchor>
  <xdr:oneCellAnchor>
    <xdr:from>
      <xdr:col>3</xdr:col>
      <xdr:colOff>865188</xdr:colOff>
      <xdr:row>24</xdr:row>
      <xdr:rowOff>15876</xdr:rowOff>
    </xdr:from>
    <xdr:ext cx="246062" cy="214312"/>
    <xdr:pic>
      <xdr:nvPicPr>
        <xdr:cNvPr id="4" name="Kép 3">
          <a:extLst>
            <a:ext uri="{FF2B5EF4-FFF2-40B4-BE49-F238E27FC236}">
              <a16:creationId xmlns:a16="http://schemas.microsoft.com/office/drawing/2014/main" id="{35AB2D3F-F72E-4413-8E64-EE203E3C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288" y="12779376"/>
          <a:ext cx="246062" cy="214312"/>
        </a:xfrm>
        <a:prstGeom prst="rect">
          <a:avLst/>
        </a:prstGeom>
      </xdr:spPr>
    </xdr:pic>
    <xdr:clientData/>
  </xdr:oneCellAnchor>
  <xdr:oneCellAnchor>
    <xdr:from>
      <xdr:col>3</xdr:col>
      <xdr:colOff>1206503</xdr:colOff>
      <xdr:row>24</xdr:row>
      <xdr:rowOff>246062</xdr:rowOff>
    </xdr:from>
    <xdr:ext cx="261936" cy="238125"/>
    <xdr:pic>
      <xdr:nvPicPr>
        <xdr:cNvPr id="5" name="Kép 4">
          <a:extLst>
            <a:ext uri="{FF2B5EF4-FFF2-40B4-BE49-F238E27FC236}">
              <a16:creationId xmlns:a16="http://schemas.microsoft.com/office/drawing/2014/main" id="{E713C7CF-7003-44FC-A1FB-09C5801D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953" y="4275137"/>
          <a:ext cx="261936" cy="238125"/>
        </a:xfrm>
        <a:prstGeom prst="rect">
          <a:avLst/>
        </a:prstGeom>
      </xdr:spPr>
    </xdr:pic>
    <xdr:clientData/>
  </xdr:oneCellAnchor>
  <xdr:oneCellAnchor>
    <xdr:from>
      <xdr:col>3</xdr:col>
      <xdr:colOff>1190625</xdr:colOff>
      <xdr:row>22</xdr:row>
      <xdr:rowOff>23813</xdr:rowOff>
    </xdr:from>
    <xdr:ext cx="230187" cy="217418"/>
    <xdr:pic>
      <xdr:nvPicPr>
        <xdr:cNvPr id="6" name="Kép 5">
          <a:extLst>
            <a:ext uri="{FF2B5EF4-FFF2-40B4-BE49-F238E27FC236}">
              <a16:creationId xmlns:a16="http://schemas.microsoft.com/office/drawing/2014/main" id="{E85BEDDA-3D2A-4B28-9E98-5638F5C74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2463463"/>
          <a:ext cx="230187" cy="217418"/>
        </a:xfrm>
        <a:prstGeom prst="rect">
          <a:avLst/>
        </a:prstGeom>
      </xdr:spPr>
    </xdr:pic>
    <xdr:clientData/>
  </xdr:oneCellAnchor>
  <xdr:oneCellAnchor>
    <xdr:from>
      <xdr:col>3</xdr:col>
      <xdr:colOff>1198563</xdr:colOff>
      <xdr:row>20</xdr:row>
      <xdr:rowOff>23813</xdr:rowOff>
    </xdr:from>
    <xdr:ext cx="214312" cy="214312"/>
    <xdr:pic>
      <xdr:nvPicPr>
        <xdr:cNvPr id="7" name="Kép 6">
          <a:extLst>
            <a:ext uri="{FF2B5EF4-FFF2-40B4-BE49-F238E27FC236}">
              <a16:creationId xmlns:a16="http://schemas.microsoft.com/office/drawing/2014/main" id="{7579A2A2-CBE7-472D-8FF3-2AF2D39A1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663" y="12139613"/>
          <a:ext cx="214312" cy="214312"/>
        </a:xfrm>
        <a:prstGeom prst="rect">
          <a:avLst/>
        </a:prstGeom>
      </xdr:spPr>
    </xdr:pic>
    <xdr:clientData/>
  </xdr:oneCellAnchor>
  <xdr:oneCellAnchor>
    <xdr:from>
      <xdr:col>3</xdr:col>
      <xdr:colOff>882650</xdr:colOff>
      <xdr:row>26</xdr:row>
      <xdr:rowOff>4763</xdr:rowOff>
    </xdr:from>
    <xdr:ext cx="238125" cy="222250"/>
    <xdr:pic>
      <xdr:nvPicPr>
        <xdr:cNvPr id="8" name="Kép 7">
          <a:extLst>
            <a:ext uri="{FF2B5EF4-FFF2-40B4-BE49-F238E27FC236}">
              <a16:creationId xmlns:a16="http://schemas.microsoft.com/office/drawing/2014/main" id="{A731E50C-5F1F-471B-BB0F-D1ACD1D8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4529138"/>
          <a:ext cx="238125" cy="222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2E-5AA5-40A6-B3D4-EC9DBFA82922}">
  <sheetPr>
    <tabColor theme="5" tint="0.59999389629810485"/>
  </sheetPr>
  <dimension ref="A1:K39"/>
  <sheetViews>
    <sheetView topLeftCell="A14" zoomScaleNormal="100" workbookViewId="0">
      <selection sqref="A1:XFD1048576"/>
    </sheetView>
  </sheetViews>
  <sheetFormatPr defaultRowHeight="12.75" x14ac:dyDescent="0.2"/>
  <cols>
    <col min="1" max="1" width="13.140625" style="48" customWidth="1"/>
    <col min="2" max="3" width="11.28515625" style="48" customWidth="1"/>
    <col min="4" max="4" width="29.140625" style="48" customWidth="1"/>
    <col min="5" max="5" width="9.140625" style="48"/>
    <col min="6" max="6" width="13" style="48" bestFit="1" customWidth="1"/>
    <col min="7" max="7" width="13.85546875" style="48" bestFit="1" customWidth="1"/>
    <col min="8" max="8" width="13" style="48" bestFit="1" customWidth="1"/>
    <col min="9" max="9" width="13.85546875" style="48" bestFit="1" customWidth="1"/>
    <col min="10" max="10" width="9.140625" style="48"/>
    <col min="11" max="11" width="11.42578125" style="48" customWidth="1"/>
    <col min="12" max="16384" width="9.140625" style="48"/>
  </cols>
  <sheetData>
    <row r="1" spans="1:11" ht="9.9499999999999993" customHeight="1" x14ac:dyDescent="0.2">
      <c r="A1" s="410" t="s">
        <v>298</v>
      </c>
      <c r="B1" s="411"/>
      <c r="C1" s="411"/>
      <c r="D1" s="411"/>
      <c r="E1" s="412"/>
      <c r="F1" s="406" t="s">
        <v>113</v>
      </c>
      <c r="G1" s="407"/>
      <c r="H1" s="406" t="s">
        <v>114</v>
      </c>
      <c r="I1" s="407"/>
    </row>
    <row r="2" spans="1:11" ht="12" customHeight="1" thickBot="1" x14ac:dyDescent="0.25">
      <c r="A2" s="413"/>
      <c r="B2" s="414"/>
      <c r="C2" s="414"/>
      <c r="D2" s="414"/>
      <c r="E2" s="415"/>
      <c r="F2" s="408"/>
      <c r="G2" s="409"/>
      <c r="H2" s="408"/>
      <c r="I2" s="409"/>
    </row>
    <row r="3" spans="1:11" s="5" customFormat="1" ht="18" customHeight="1" thickBot="1" x14ac:dyDescent="0.25">
      <c r="A3" s="136" t="s">
        <v>255</v>
      </c>
      <c r="B3" s="136" t="s">
        <v>254</v>
      </c>
      <c r="C3" s="137" t="s">
        <v>322</v>
      </c>
      <c r="D3" s="138" t="s">
        <v>0</v>
      </c>
      <c r="E3" s="136" t="s">
        <v>1</v>
      </c>
      <c r="F3" s="136" t="s">
        <v>21</v>
      </c>
      <c r="G3" s="136" t="s">
        <v>20</v>
      </c>
      <c r="H3" s="136" t="s">
        <v>21</v>
      </c>
      <c r="I3" s="139" t="s">
        <v>20</v>
      </c>
    </row>
    <row r="4" spans="1:11" ht="18" customHeight="1" x14ac:dyDescent="0.2">
      <c r="A4" s="140" t="s">
        <v>262</v>
      </c>
      <c r="B4" s="141" t="s">
        <v>85</v>
      </c>
      <c r="C4" s="141" t="s">
        <v>323</v>
      </c>
      <c r="D4" s="142" t="s">
        <v>210</v>
      </c>
      <c r="E4" s="143" t="s">
        <v>26</v>
      </c>
      <c r="F4" s="144">
        <v>576</v>
      </c>
      <c r="G4" s="145">
        <f>F4*1.27</f>
        <v>731.52</v>
      </c>
      <c r="H4" s="146">
        <f t="shared" ref="H4:H20" si="0">F4*1.15</f>
        <v>662.4</v>
      </c>
      <c r="I4" s="145">
        <f>H4*1.27</f>
        <v>841.24799999999993</v>
      </c>
      <c r="K4" s="42"/>
    </row>
    <row r="5" spans="1:11" s="5" customFormat="1" ht="20.100000000000001" customHeight="1" thickBot="1" x14ac:dyDescent="0.25">
      <c r="A5" s="147" t="s">
        <v>262</v>
      </c>
      <c r="B5" s="148" t="s">
        <v>63</v>
      </c>
      <c r="C5" s="148" t="s">
        <v>323</v>
      </c>
      <c r="D5" s="148" t="s">
        <v>210</v>
      </c>
      <c r="E5" s="149" t="s">
        <v>4</v>
      </c>
      <c r="F5" s="150">
        <v>1452</v>
      </c>
      <c r="G5" s="151">
        <f>F5*127%</f>
        <v>1844.04</v>
      </c>
      <c r="H5" s="152">
        <f t="shared" si="0"/>
        <v>1669.8</v>
      </c>
      <c r="I5" s="151">
        <f>H5*127%</f>
        <v>2120.6460000000002</v>
      </c>
      <c r="K5" s="42"/>
    </row>
    <row r="6" spans="1:11" ht="18" customHeight="1" x14ac:dyDescent="0.2">
      <c r="A6" s="140" t="s">
        <v>267</v>
      </c>
      <c r="B6" s="141" t="s">
        <v>79</v>
      </c>
      <c r="C6" s="141" t="s">
        <v>323</v>
      </c>
      <c r="D6" s="142" t="s">
        <v>185</v>
      </c>
      <c r="E6" s="143" t="s">
        <v>26</v>
      </c>
      <c r="F6" s="144">
        <v>576</v>
      </c>
      <c r="G6" s="145">
        <f>F6*1.27</f>
        <v>731.52</v>
      </c>
      <c r="H6" s="146">
        <f t="shared" si="0"/>
        <v>662.4</v>
      </c>
      <c r="I6" s="145">
        <f>H6*1.27</f>
        <v>841.24799999999993</v>
      </c>
      <c r="J6" s="5"/>
      <c r="K6" s="42"/>
    </row>
    <row r="7" spans="1:11" ht="20.100000000000001" customHeight="1" x14ac:dyDescent="0.2">
      <c r="A7" s="153" t="s">
        <v>267</v>
      </c>
      <c r="B7" s="154" t="s">
        <v>50</v>
      </c>
      <c r="C7" s="141" t="s">
        <v>323</v>
      </c>
      <c r="D7" s="154" t="s">
        <v>185</v>
      </c>
      <c r="E7" s="155" t="s">
        <v>4</v>
      </c>
      <c r="F7" s="156">
        <v>1191</v>
      </c>
      <c r="G7" s="157">
        <f t="shared" ref="G7:G9" si="1">F7*127%</f>
        <v>1512.57</v>
      </c>
      <c r="H7" s="158">
        <f t="shared" si="0"/>
        <v>1369.6499999999999</v>
      </c>
      <c r="I7" s="157">
        <f t="shared" ref="I7:I9" si="2">H7*127%</f>
        <v>1739.4554999999998</v>
      </c>
      <c r="J7" s="5"/>
      <c r="K7" s="42"/>
    </row>
    <row r="8" spans="1:11" ht="18" customHeight="1" x14ac:dyDescent="0.2">
      <c r="A8" s="153" t="s">
        <v>267</v>
      </c>
      <c r="B8" s="154" t="s">
        <v>66</v>
      </c>
      <c r="C8" s="141" t="s">
        <v>323</v>
      </c>
      <c r="D8" s="154" t="s">
        <v>185</v>
      </c>
      <c r="E8" s="155" t="s">
        <v>29</v>
      </c>
      <c r="F8" s="159">
        <v>1624</v>
      </c>
      <c r="G8" s="160">
        <f t="shared" si="1"/>
        <v>2062.48</v>
      </c>
      <c r="H8" s="161">
        <f t="shared" si="0"/>
        <v>1867.6</v>
      </c>
      <c r="I8" s="160">
        <f t="shared" si="2"/>
        <v>2371.8519999999999</v>
      </c>
      <c r="J8" s="5"/>
      <c r="K8" s="42"/>
    </row>
    <row r="9" spans="1:11" ht="20.100000000000001" customHeight="1" thickBot="1" x14ac:dyDescent="0.25">
      <c r="A9" s="153" t="s">
        <v>267</v>
      </c>
      <c r="B9" s="154" t="s">
        <v>175</v>
      </c>
      <c r="C9" s="141" t="s">
        <v>323</v>
      </c>
      <c r="D9" s="154" t="s">
        <v>186</v>
      </c>
      <c r="E9" s="155" t="s">
        <v>6</v>
      </c>
      <c r="F9" s="156">
        <v>7644</v>
      </c>
      <c r="G9" s="157">
        <f t="shared" si="1"/>
        <v>9707.880000000001</v>
      </c>
      <c r="H9" s="158">
        <f t="shared" si="0"/>
        <v>8790.5999999999985</v>
      </c>
      <c r="I9" s="157">
        <f t="shared" si="2"/>
        <v>11164.061999999998</v>
      </c>
      <c r="J9" s="5"/>
      <c r="K9" s="42"/>
    </row>
    <row r="10" spans="1:11" ht="18" customHeight="1" x14ac:dyDescent="0.2">
      <c r="A10" s="162" t="s">
        <v>270</v>
      </c>
      <c r="B10" s="163" t="s">
        <v>78</v>
      </c>
      <c r="C10" s="164" t="s">
        <v>324</v>
      </c>
      <c r="D10" s="165" t="s">
        <v>187</v>
      </c>
      <c r="E10" s="166" t="s">
        <v>26</v>
      </c>
      <c r="F10" s="167">
        <v>576</v>
      </c>
      <c r="G10" s="168">
        <f>F10*1.27</f>
        <v>731.52</v>
      </c>
      <c r="H10" s="169">
        <f t="shared" si="0"/>
        <v>662.4</v>
      </c>
      <c r="I10" s="168">
        <f>H10*1.27</f>
        <v>841.24799999999993</v>
      </c>
      <c r="K10" s="42"/>
    </row>
    <row r="11" spans="1:11" s="5" customFormat="1" ht="20.100000000000001" customHeight="1" thickBot="1" x14ac:dyDescent="0.25">
      <c r="A11" s="147" t="s">
        <v>275</v>
      </c>
      <c r="B11" s="148" t="s">
        <v>53</v>
      </c>
      <c r="C11" s="170" t="s">
        <v>324</v>
      </c>
      <c r="D11" s="148" t="s">
        <v>187</v>
      </c>
      <c r="E11" s="149" t="s">
        <v>4</v>
      </c>
      <c r="F11" s="150">
        <v>1210</v>
      </c>
      <c r="G11" s="151">
        <f>F11*127%</f>
        <v>1536.7</v>
      </c>
      <c r="H11" s="152">
        <f t="shared" si="0"/>
        <v>1391.5</v>
      </c>
      <c r="I11" s="151">
        <f>H11*127%</f>
        <v>1767.2049999999999</v>
      </c>
      <c r="K11" s="42"/>
    </row>
    <row r="12" spans="1:11" s="12" customFormat="1" ht="20.100000000000001" customHeight="1" thickBot="1" x14ac:dyDescent="0.25">
      <c r="A12" s="171" t="s">
        <v>256</v>
      </c>
      <c r="B12" s="172" t="s">
        <v>32</v>
      </c>
      <c r="C12" s="172" t="s">
        <v>325</v>
      </c>
      <c r="D12" s="173" t="s">
        <v>250</v>
      </c>
      <c r="E12" s="174" t="s">
        <v>5</v>
      </c>
      <c r="F12" s="175">
        <v>1043</v>
      </c>
      <c r="G12" s="176">
        <f>F12*127%</f>
        <v>1324.6100000000001</v>
      </c>
      <c r="H12" s="177">
        <f t="shared" si="0"/>
        <v>1199.4499999999998</v>
      </c>
      <c r="I12" s="176">
        <f>H12*127%</f>
        <v>1523.3014999999998</v>
      </c>
      <c r="K12" s="42"/>
    </row>
    <row r="13" spans="1:11" s="12" customFormat="1" ht="20.100000000000001" customHeight="1" thickBot="1" x14ac:dyDescent="0.25">
      <c r="A13" s="178" t="s">
        <v>261</v>
      </c>
      <c r="B13" s="179" t="s">
        <v>33</v>
      </c>
      <c r="C13" s="141" t="s">
        <v>325</v>
      </c>
      <c r="D13" s="179" t="s">
        <v>257</v>
      </c>
      <c r="E13" s="180" t="s">
        <v>5</v>
      </c>
      <c r="F13" s="181">
        <v>888</v>
      </c>
      <c r="G13" s="182">
        <f>F13*127%</f>
        <v>1127.76</v>
      </c>
      <c r="H13" s="183">
        <f t="shared" si="0"/>
        <v>1021.1999999999999</v>
      </c>
      <c r="I13" s="182">
        <f>H13*127%</f>
        <v>1296.924</v>
      </c>
      <c r="K13" s="42"/>
    </row>
    <row r="14" spans="1:11" s="12" customFormat="1" ht="20.100000000000001" customHeight="1" thickBot="1" x14ac:dyDescent="0.25">
      <c r="A14" s="171" t="s">
        <v>266</v>
      </c>
      <c r="B14" s="172" t="s">
        <v>39</v>
      </c>
      <c r="C14" s="172" t="s">
        <v>325</v>
      </c>
      <c r="D14" s="173" t="s">
        <v>12</v>
      </c>
      <c r="E14" s="174" t="s">
        <v>13</v>
      </c>
      <c r="F14" s="175">
        <v>34433</v>
      </c>
      <c r="G14" s="176">
        <f>F14*127%</f>
        <v>43729.91</v>
      </c>
      <c r="H14" s="177">
        <f t="shared" si="0"/>
        <v>39597.949999999997</v>
      </c>
      <c r="I14" s="176">
        <f>H14*127%</f>
        <v>50289.396499999995</v>
      </c>
      <c r="K14" s="42"/>
    </row>
    <row r="15" spans="1:11" s="9" customFormat="1" ht="28.5" customHeight="1" x14ac:dyDescent="0.2">
      <c r="A15" s="140" t="s">
        <v>273</v>
      </c>
      <c r="B15" s="184" t="s">
        <v>128</v>
      </c>
      <c r="C15" s="141" t="s">
        <v>323</v>
      </c>
      <c r="D15" s="185" t="s">
        <v>340</v>
      </c>
      <c r="E15" s="186" t="s">
        <v>26</v>
      </c>
      <c r="F15" s="144">
        <v>638</v>
      </c>
      <c r="G15" s="145">
        <f>F15*1.27</f>
        <v>810.26</v>
      </c>
      <c r="H15" s="146">
        <f t="shared" si="0"/>
        <v>733.69999999999993</v>
      </c>
      <c r="I15" s="145">
        <f>H15*1.27</f>
        <v>931.79899999999998</v>
      </c>
      <c r="K15" s="42"/>
    </row>
    <row r="16" spans="1:11" s="9" customFormat="1" ht="28.5" customHeight="1" thickBot="1" x14ac:dyDescent="0.25">
      <c r="A16" s="147" t="s">
        <v>273</v>
      </c>
      <c r="B16" s="187" t="s">
        <v>178</v>
      </c>
      <c r="C16" s="141" t="s">
        <v>323</v>
      </c>
      <c r="D16" s="188" t="s">
        <v>341</v>
      </c>
      <c r="E16" s="189" t="s">
        <v>26</v>
      </c>
      <c r="F16" s="150">
        <v>638</v>
      </c>
      <c r="G16" s="190">
        <f>F16*1.27</f>
        <v>810.26</v>
      </c>
      <c r="H16" s="152">
        <f t="shared" si="0"/>
        <v>733.69999999999993</v>
      </c>
      <c r="I16" s="190">
        <f>H16*1.27</f>
        <v>931.79899999999998</v>
      </c>
      <c r="K16" s="42"/>
    </row>
    <row r="17" spans="1:11" s="5" customFormat="1" ht="20.100000000000001" customHeight="1" thickBot="1" x14ac:dyDescent="0.25">
      <c r="A17" s="191" t="s">
        <v>262</v>
      </c>
      <c r="B17" s="192" t="s">
        <v>62</v>
      </c>
      <c r="C17" s="141" t="s">
        <v>323</v>
      </c>
      <c r="D17" s="193" t="s">
        <v>209</v>
      </c>
      <c r="E17" s="194" t="s">
        <v>4</v>
      </c>
      <c r="F17" s="195">
        <v>1372</v>
      </c>
      <c r="G17" s="196">
        <f>F17*127%</f>
        <v>1742.44</v>
      </c>
      <c r="H17" s="197">
        <f t="shared" si="0"/>
        <v>1577.8</v>
      </c>
      <c r="I17" s="196">
        <f>H17*127%</f>
        <v>2003.806</v>
      </c>
      <c r="K17" s="42"/>
    </row>
    <row r="18" spans="1:11" ht="36" customHeight="1" x14ac:dyDescent="0.2">
      <c r="A18" s="140" t="s">
        <v>264</v>
      </c>
      <c r="B18" s="141" t="s">
        <v>84</v>
      </c>
      <c r="C18" s="141" t="s">
        <v>323</v>
      </c>
      <c r="D18" s="198" t="s">
        <v>342</v>
      </c>
      <c r="E18" s="143" t="s">
        <v>26</v>
      </c>
      <c r="F18" s="144">
        <v>576</v>
      </c>
      <c r="G18" s="145">
        <f>F18*1.27</f>
        <v>731.52</v>
      </c>
      <c r="H18" s="146">
        <f t="shared" si="0"/>
        <v>662.4</v>
      </c>
      <c r="I18" s="145">
        <f>H18*1.27</f>
        <v>841.24799999999993</v>
      </c>
      <c r="K18" s="42"/>
    </row>
    <row r="19" spans="1:11" s="5" customFormat="1" ht="30" customHeight="1" x14ac:dyDescent="0.2">
      <c r="A19" s="153" t="s">
        <v>264</v>
      </c>
      <c r="B19" s="154" t="s">
        <v>110</v>
      </c>
      <c r="C19" s="141" t="s">
        <v>323</v>
      </c>
      <c r="D19" s="199" t="s">
        <v>343</v>
      </c>
      <c r="E19" s="155" t="s">
        <v>4</v>
      </c>
      <c r="F19" s="156">
        <v>1143</v>
      </c>
      <c r="G19" s="157">
        <f>F19*127%</f>
        <v>1451.6100000000001</v>
      </c>
      <c r="H19" s="158">
        <f t="shared" si="0"/>
        <v>1314.4499999999998</v>
      </c>
      <c r="I19" s="157">
        <f>H19*127%</f>
        <v>1669.3514999999998</v>
      </c>
      <c r="K19" s="42"/>
    </row>
    <row r="20" spans="1:11" s="5" customFormat="1" ht="20.100000000000001" customHeight="1" x14ac:dyDescent="0.2">
      <c r="A20" s="153" t="s">
        <v>264</v>
      </c>
      <c r="B20" s="154"/>
      <c r="C20" s="141" t="s">
        <v>323</v>
      </c>
      <c r="D20" s="199" t="s">
        <v>344</v>
      </c>
      <c r="E20" s="155" t="s">
        <v>4</v>
      </c>
      <c r="F20" s="156">
        <v>1289</v>
      </c>
      <c r="G20" s="157">
        <f>F20*127%</f>
        <v>1637.03</v>
      </c>
      <c r="H20" s="158">
        <f t="shared" si="0"/>
        <v>1482.35</v>
      </c>
      <c r="I20" s="157">
        <f>H20*127%</f>
        <v>1882.5844999999999</v>
      </c>
      <c r="K20" s="42"/>
    </row>
    <row r="21" spans="1:11" s="5" customFormat="1" ht="20.100000000000001" customHeight="1" x14ac:dyDescent="0.2">
      <c r="A21" s="153" t="s">
        <v>264</v>
      </c>
      <c r="B21" s="154" t="s">
        <v>146</v>
      </c>
      <c r="C21" s="141" t="s">
        <v>323</v>
      </c>
      <c r="D21" s="200" t="s">
        <v>153</v>
      </c>
      <c r="E21" s="155"/>
      <c r="F21" s="156"/>
      <c r="G21" s="157"/>
      <c r="H21" s="158"/>
      <c r="I21" s="157"/>
      <c r="K21" s="42"/>
    </row>
    <row r="22" spans="1:11" s="5" customFormat="1" ht="20.100000000000001" customHeight="1" x14ac:dyDescent="0.2">
      <c r="A22" s="153" t="s">
        <v>264</v>
      </c>
      <c r="B22" s="154" t="s">
        <v>147</v>
      </c>
      <c r="C22" s="141" t="s">
        <v>323</v>
      </c>
      <c r="D22" s="200" t="s">
        <v>201</v>
      </c>
      <c r="E22" s="155"/>
      <c r="F22" s="156"/>
      <c r="G22" s="157"/>
      <c r="H22" s="158"/>
      <c r="I22" s="157"/>
      <c r="K22" s="42"/>
    </row>
    <row r="23" spans="1:11" s="5" customFormat="1" ht="20.100000000000001" customHeight="1" x14ac:dyDescent="0.2">
      <c r="A23" s="153" t="s">
        <v>264</v>
      </c>
      <c r="B23" s="154" t="s">
        <v>148</v>
      </c>
      <c r="C23" s="141" t="s">
        <v>323</v>
      </c>
      <c r="D23" s="200" t="s">
        <v>154</v>
      </c>
      <c r="E23" s="155"/>
      <c r="F23" s="156"/>
      <c r="G23" s="157"/>
      <c r="H23" s="158"/>
      <c r="I23" s="157"/>
      <c r="K23" s="42"/>
    </row>
    <row r="24" spans="1:11" s="5" customFormat="1" ht="20.100000000000001" customHeight="1" x14ac:dyDescent="0.2">
      <c r="A24" s="153" t="s">
        <v>264</v>
      </c>
      <c r="B24" s="154"/>
      <c r="C24" s="141" t="s">
        <v>323</v>
      </c>
      <c r="D24" s="199" t="s">
        <v>345</v>
      </c>
      <c r="E24" s="155" t="s">
        <v>4</v>
      </c>
      <c r="F24" s="156">
        <v>1289</v>
      </c>
      <c r="G24" s="157">
        <f>F24*127%</f>
        <v>1637.03</v>
      </c>
      <c r="H24" s="158">
        <f>F24*1.15</f>
        <v>1482.35</v>
      </c>
      <c r="I24" s="157">
        <f>H24*127%</f>
        <v>1882.5844999999999</v>
      </c>
      <c r="K24" s="42"/>
    </row>
    <row r="25" spans="1:11" s="5" customFormat="1" ht="20.100000000000001" customHeight="1" x14ac:dyDescent="0.2">
      <c r="A25" s="153" t="s">
        <v>264</v>
      </c>
      <c r="B25" s="154" t="s">
        <v>149</v>
      </c>
      <c r="C25" s="141" t="s">
        <v>323</v>
      </c>
      <c r="D25" s="200" t="s">
        <v>152</v>
      </c>
      <c r="E25" s="155"/>
      <c r="F25" s="156"/>
      <c r="G25" s="157"/>
      <c r="H25" s="158"/>
      <c r="I25" s="157"/>
      <c r="K25" s="42"/>
    </row>
    <row r="26" spans="1:11" s="5" customFormat="1" ht="20.100000000000001" customHeight="1" x14ac:dyDescent="0.2">
      <c r="A26" s="153" t="s">
        <v>264</v>
      </c>
      <c r="B26" s="154" t="s">
        <v>150</v>
      </c>
      <c r="C26" s="141" t="s">
        <v>323</v>
      </c>
      <c r="D26" s="200" t="s">
        <v>156</v>
      </c>
      <c r="E26" s="155"/>
      <c r="F26" s="156"/>
      <c r="G26" s="157"/>
      <c r="H26" s="158"/>
      <c r="I26" s="157"/>
      <c r="K26" s="42"/>
    </row>
    <row r="27" spans="1:11" s="5" customFormat="1" ht="20.100000000000001" customHeight="1" x14ac:dyDescent="0.2">
      <c r="A27" s="153" t="s">
        <v>264</v>
      </c>
      <c r="B27" s="154" t="s">
        <v>151</v>
      </c>
      <c r="C27" s="141" t="s">
        <v>323</v>
      </c>
      <c r="D27" s="200" t="s">
        <v>155</v>
      </c>
      <c r="E27" s="155"/>
      <c r="F27" s="156"/>
      <c r="G27" s="157"/>
      <c r="H27" s="158"/>
      <c r="I27" s="157"/>
      <c r="K27" s="42"/>
    </row>
    <row r="28" spans="1:11" ht="18" customHeight="1" thickBot="1" x14ac:dyDescent="0.25">
      <c r="A28" s="147" t="s">
        <v>264</v>
      </c>
      <c r="B28" s="148" t="s">
        <v>64</v>
      </c>
      <c r="C28" s="148" t="s">
        <v>323</v>
      </c>
      <c r="D28" s="148" t="s">
        <v>248</v>
      </c>
      <c r="E28" s="149" t="s">
        <v>29</v>
      </c>
      <c r="F28" s="201">
        <v>1532</v>
      </c>
      <c r="G28" s="202">
        <f>F28*127%</f>
        <v>1945.64</v>
      </c>
      <c r="H28" s="203">
        <f t="shared" ref="H28:H36" si="3">F28*1.15</f>
        <v>1761.8</v>
      </c>
      <c r="I28" s="202">
        <f>H28*127%</f>
        <v>2237.4859999999999</v>
      </c>
      <c r="K28" s="42"/>
    </row>
    <row r="29" spans="1:11" ht="18" customHeight="1" x14ac:dyDescent="0.2">
      <c r="A29" s="140" t="s">
        <v>264</v>
      </c>
      <c r="B29" s="141" t="s">
        <v>77</v>
      </c>
      <c r="C29" s="141" t="s">
        <v>323</v>
      </c>
      <c r="D29" s="204" t="s">
        <v>183</v>
      </c>
      <c r="E29" s="143" t="s">
        <v>26</v>
      </c>
      <c r="F29" s="144">
        <v>605</v>
      </c>
      <c r="G29" s="145">
        <f>F29*1.27</f>
        <v>768.35</v>
      </c>
      <c r="H29" s="146">
        <f t="shared" si="3"/>
        <v>695.75</v>
      </c>
      <c r="I29" s="145">
        <f>H29*1.27</f>
        <v>883.60249999999996</v>
      </c>
      <c r="J29" s="45"/>
      <c r="K29" s="42"/>
    </row>
    <row r="30" spans="1:11" s="12" customFormat="1" ht="20.100000000000001" customHeight="1" x14ac:dyDescent="0.2">
      <c r="A30" s="153" t="s">
        <v>264</v>
      </c>
      <c r="B30" s="154" t="s">
        <v>30</v>
      </c>
      <c r="C30" s="141" t="s">
        <v>323</v>
      </c>
      <c r="D30" s="205" t="s">
        <v>183</v>
      </c>
      <c r="E30" s="155" t="s">
        <v>2</v>
      </c>
      <c r="F30" s="156">
        <v>704</v>
      </c>
      <c r="G30" s="157">
        <f t="shared" ref="G30:G36" si="4">F30*127%</f>
        <v>894.08</v>
      </c>
      <c r="H30" s="158">
        <f t="shared" si="3"/>
        <v>809.59999999999991</v>
      </c>
      <c r="I30" s="157">
        <f t="shared" ref="I30:I36" si="5">H30*127%</f>
        <v>1028.192</v>
      </c>
      <c r="J30" s="45"/>
      <c r="K30" s="42"/>
    </row>
    <row r="31" spans="1:11" s="12" customFormat="1" ht="20.100000000000001" customHeight="1" x14ac:dyDescent="0.2">
      <c r="A31" s="153" t="s">
        <v>264</v>
      </c>
      <c r="B31" s="154" t="s">
        <v>31</v>
      </c>
      <c r="C31" s="141" t="s">
        <v>323</v>
      </c>
      <c r="D31" s="205" t="s">
        <v>183</v>
      </c>
      <c r="E31" s="155" t="s">
        <v>3</v>
      </c>
      <c r="F31" s="156">
        <v>820</v>
      </c>
      <c r="G31" s="157">
        <f t="shared" si="4"/>
        <v>1041.4000000000001</v>
      </c>
      <c r="H31" s="158">
        <f t="shared" si="3"/>
        <v>942.99999999999989</v>
      </c>
      <c r="I31" s="157">
        <f t="shared" si="5"/>
        <v>1197.6099999999999</v>
      </c>
      <c r="J31" s="45"/>
      <c r="K31" s="42"/>
    </row>
    <row r="32" spans="1:11" s="5" customFormat="1" ht="20.100000000000001" customHeight="1" x14ac:dyDescent="0.2">
      <c r="A32" s="153" t="s">
        <v>264</v>
      </c>
      <c r="B32" s="154" t="s">
        <v>49</v>
      </c>
      <c r="C32" s="141" t="s">
        <v>323</v>
      </c>
      <c r="D32" s="205" t="s">
        <v>183</v>
      </c>
      <c r="E32" s="155" t="s">
        <v>4</v>
      </c>
      <c r="F32" s="156">
        <v>1202</v>
      </c>
      <c r="G32" s="157">
        <f t="shared" si="4"/>
        <v>1526.54</v>
      </c>
      <c r="H32" s="158">
        <f t="shared" si="3"/>
        <v>1382.3</v>
      </c>
      <c r="I32" s="157">
        <f t="shared" si="5"/>
        <v>1755.521</v>
      </c>
      <c r="J32" s="45"/>
      <c r="K32" s="42"/>
    </row>
    <row r="33" spans="1:11" s="5" customFormat="1" ht="18" customHeight="1" x14ac:dyDescent="0.2">
      <c r="A33" s="153" t="s">
        <v>264</v>
      </c>
      <c r="B33" s="154" t="s">
        <v>132</v>
      </c>
      <c r="C33" s="141" t="s">
        <v>323</v>
      </c>
      <c r="D33" s="205" t="s">
        <v>184</v>
      </c>
      <c r="E33" s="155" t="s">
        <v>4</v>
      </c>
      <c r="F33" s="156">
        <v>1408</v>
      </c>
      <c r="G33" s="157">
        <f t="shared" si="4"/>
        <v>1788.16</v>
      </c>
      <c r="H33" s="158">
        <f t="shared" si="3"/>
        <v>1619.1999999999998</v>
      </c>
      <c r="I33" s="157">
        <f t="shared" si="5"/>
        <v>2056.384</v>
      </c>
      <c r="J33" s="45"/>
      <c r="K33" s="42"/>
    </row>
    <row r="34" spans="1:11" ht="18" customHeight="1" x14ac:dyDescent="0.2">
      <c r="A34" s="153" t="s">
        <v>264</v>
      </c>
      <c r="B34" s="154" t="s">
        <v>65</v>
      </c>
      <c r="C34" s="141" t="s">
        <v>323</v>
      </c>
      <c r="D34" s="205" t="s">
        <v>183</v>
      </c>
      <c r="E34" s="155" t="s">
        <v>29</v>
      </c>
      <c r="F34" s="156">
        <v>1746</v>
      </c>
      <c r="G34" s="157">
        <f t="shared" si="4"/>
        <v>2217.42</v>
      </c>
      <c r="H34" s="158">
        <f t="shared" si="3"/>
        <v>2007.8999999999999</v>
      </c>
      <c r="I34" s="157">
        <f t="shared" si="5"/>
        <v>2550.0329999999999</v>
      </c>
      <c r="J34" s="45"/>
      <c r="K34" s="42"/>
    </row>
    <row r="35" spans="1:11" ht="20.100000000000001" customHeight="1" x14ac:dyDescent="0.2">
      <c r="A35" s="153" t="s">
        <v>264</v>
      </c>
      <c r="B35" s="154" t="s">
        <v>165</v>
      </c>
      <c r="C35" s="141" t="s">
        <v>323</v>
      </c>
      <c r="D35" s="205" t="s">
        <v>116</v>
      </c>
      <c r="E35" s="155" t="s">
        <v>16</v>
      </c>
      <c r="F35" s="156">
        <v>10784</v>
      </c>
      <c r="G35" s="157">
        <f t="shared" si="4"/>
        <v>13695.68</v>
      </c>
      <c r="H35" s="158">
        <f t="shared" si="3"/>
        <v>12401.599999999999</v>
      </c>
      <c r="I35" s="157">
        <f t="shared" si="5"/>
        <v>15750.031999999999</v>
      </c>
      <c r="J35" s="45"/>
      <c r="K35" s="42"/>
    </row>
    <row r="36" spans="1:11" ht="20.100000000000001" customHeight="1" thickBot="1" x14ac:dyDescent="0.25">
      <c r="A36" s="147" t="s">
        <v>264</v>
      </c>
      <c r="B36" s="148" t="s">
        <v>164</v>
      </c>
      <c r="C36" s="148" t="s">
        <v>323</v>
      </c>
      <c r="D36" s="206" t="s">
        <v>116</v>
      </c>
      <c r="E36" s="149" t="s">
        <v>6</v>
      </c>
      <c r="F36" s="150">
        <v>53251</v>
      </c>
      <c r="G36" s="151">
        <f t="shared" si="4"/>
        <v>67628.77</v>
      </c>
      <c r="H36" s="152">
        <f t="shared" si="3"/>
        <v>61238.649999999994</v>
      </c>
      <c r="I36" s="151">
        <f t="shared" si="5"/>
        <v>77773.085499999986</v>
      </c>
      <c r="J36" s="45"/>
      <c r="K36" s="42"/>
    </row>
    <row r="37" spans="1:11" x14ac:dyDescent="0.2">
      <c r="A37" s="16" t="s">
        <v>315</v>
      </c>
      <c r="B37" s="17"/>
      <c r="C37" s="17"/>
      <c r="D37" s="17"/>
      <c r="E37" s="17"/>
      <c r="F37" s="17"/>
      <c r="G37" s="17"/>
      <c r="H37" s="18"/>
    </row>
    <row r="38" spans="1:11" ht="15" customHeight="1" x14ac:dyDescent="0.2">
      <c r="A38" s="19" t="s">
        <v>316</v>
      </c>
      <c r="B38" s="20"/>
      <c r="C38" s="20"/>
      <c r="D38" s="20"/>
      <c r="E38" s="20"/>
      <c r="F38" s="20"/>
      <c r="G38" s="20"/>
      <c r="H38" s="21"/>
    </row>
    <row r="39" spans="1:11" ht="13.5" thickBot="1" x14ac:dyDescent="0.25">
      <c r="A39" s="22" t="s">
        <v>179</v>
      </c>
      <c r="B39" s="23"/>
      <c r="C39" s="23"/>
      <c r="D39" s="23"/>
      <c r="E39" s="23"/>
      <c r="F39" s="23"/>
      <c r="G39" s="23"/>
      <c r="H39" s="24"/>
    </row>
  </sheetData>
  <mergeCells count="3">
    <mergeCell ref="F1:G2"/>
    <mergeCell ref="H1:I2"/>
    <mergeCell ref="A1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&amp;LÉrvényes: 2026.03.01-től&amp;CTermelői Árlista
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D926-90AF-49E2-B766-0DCA2073F83E}">
  <sheetPr>
    <tabColor theme="3" tint="0.59999389629810485"/>
  </sheetPr>
  <dimension ref="A1:I22"/>
  <sheetViews>
    <sheetView zoomScaleNormal="100" workbookViewId="0">
      <selection activeCell="A19" sqref="A1:I19"/>
    </sheetView>
  </sheetViews>
  <sheetFormatPr defaultRowHeight="12.75" x14ac:dyDescent="0.2"/>
  <cols>
    <col min="1" max="1" width="12" style="48" customWidth="1"/>
    <col min="2" max="2" width="9.7109375" style="48" customWidth="1"/>
    <col min="3" max="3" width="9.5703125" style="48" customWidth="1"/>
    <col min="4" max="4" width="34.85546875" style="48" customWidth="1"/>
    <col min="5" max="5" width="8.5703125" style="48" customWidth="1"/>
    <col min="6" max="6" width="12.5703125" style="48" bestFit="1" customWidth="1"/>
    <col min="7" max="7" width="13.85546875" style="48" bestFit="1" customWidth="1"/>
    <col min="8" max="8" width="12.5703125" style="48" bestFit="1" customWidth="1"/>
    <col min="9" max="9" width="13.85546875" style="48" bestFit="1" customWidth="1"/>
    <col min="10" max="16384" width="9.140625" style="48"/>
  </cols>
  <sheetData>
    <row r="1" spans="1:9" x14ac:dyDescent="0.2">
      <c r="A1" s="416" t="s">
        <v>299</v>
      </c>
      <c r="B1" s="417"/>
      <c r="C1" s="417"/>
      <c r="D1" s="417"/>
      <c r="E1" s="418"/>
      <c r="F1" s="406" t="s">
        <v>113</v>
      </c>
      <c r="G1" s="407"/>
      <c r="H1" s="406" t="s">
        <v>114</v>
      </c>
      <c r="I1" s="407"/>
    </row>
    <row r="2" spans="1:9" ht="13.5" thickBot="1" x14ac:dyDescent="0.25">
      <c r="A2" s="419"/>
      <c r="B2" s="420"/>
      <c r="C2" s="420"/>
      <c r="D2" s="420"/>
      <c r="E2" s="421"/>
      <c r="F2" s="422"/>
      <c r="G2" s="423"/>
      <c r="H2" s="422"/>
      <c r="I2" s="423"/>
    </row>
    <row r="3" spans="1:9" ht="21" customHeight="1" thickBot="1" x14ac:dyDescent="0.25">
      <c r="A3" s="136" t="s">
        <v>255</v>
      </c>
      <c r="B3" s="136" t="s">
        <v>254</v>
      </c>
      <c r="C3" s="207" t="s">
        <v>322</v>
      </c>
      <c r="D3" s="138" t="s">
        <v>0</v>
      </c>
      <c r="E3" s="136" t="s">
        <v>1</v>
      </c>
      <c r="F3" s="136" t="s">
        <v>21</v>
      </c>
      <c r="G3" s="136" t="s">
        <v>20</v>
      </c>
      <c r="H3" s="136" t="s">
        <v>21</v>
      </c>
      <c r="I3" s="139" t="s">
        <v>20</v>
      </c>
    </row>
    <row r="4" spans="1:9" ht="18" customHeight="1" thickBot="1" x14ac:dyDescent="0.25">
      <c r="A4" s="208" t="s">
        <v>258</v>
      </c>
      <c r="B4" s="172" t="s">
        <v>121</v>
      </c>
      <c r="C4" s="172" t="s">
        <v>323</v>
      </c>
      <c r="D4" s="173" t="s">
        <v>199</v>
      </c>
      <c r="E4" s="174" t="s">
        <v>3</v>
      </c>
      <c r="F4" s="209">
        <v>1003</v>
      </c>
      <c r="G4" s="210">
        <f t="shared" ref="G4:G7" si="0">F4*127%</f>
        <v>1273.81</v>
      </c>
      <c r="H4" s="211">
        <f t="shared" ref="H4:H19" si="1">F4*1.15</f>
        <v>1153.4499999999998</v>
      </c>
      <c r="I4" s="244">
        <f t="shared" ref="I4:I7" si="2">H4*127%</f>
        <v>1464.8814999999997</v>
      </c>
    </row>
    <row r="5" spans="1:9" ht="18" customHeight="1" x14ac:dyDescent="0.2">
      <c r="A5" s="212" t="s">
        <v>274</v>
      </c>
      <c r="B5" s="141" t="s">
        <v>44</v>
      </c>
      <c r="C5" s="163" t="s">
        <v>325</v>
      </c>
      <c r="D5" s="141" t="s">
        <v>195</v>
      </c>
      <c r="E5" s="143" t="s">
        <v>5</v>
      </c>
      <c r="F5" s="213">
        <v>725</v>
      </c>
      <c r="G5" s="214">
        <f t="shared" si="0"/>
        <v>920.75</v>
      </c>
      <c r="H5" s="215">
        <f t="shared" si="1"/>
        <v>833.74999999999989</v>
      </c>
      <c r="I5" s="245">
        <f t="shared" si="2"/>
        <v>1058.8625</v>
      </c>
    </row>
    <row r="6" spans="1:9" ht="18" customHeight="1" x14ac:dyDescent="0.2">
      <c r="A6" s="216" t="s">
        <v>274</v>
      </c>
      <c r="B6" s="154" t="s">
        <v>310</v>
      </c>
      <c r="C6" s="141" t="s">
        <v>325</v>
      </c>
      <c r="D6" s="154" t="s">
        <v>195</v>
      </c>
      <c r="E6" s="155" t="s">
        <v>16</v>
      </c>
      <c r="F6" s="217">
        <v>1481</v>
      </c>
      <c r="G6" s="218">
        <f t="shared" si="0"/>
        <v>1880.8700000000001</v>
      </c>
      <c r="H6" s="219">
        <f t="shared" si="1"/>
        <v>1703.1499999999999</v>
      </c>
      <c r="I6" s="246">
        <f t="shared" si="2"/>
        <v>2163.0004999999996</v>
      </c>
    </row>
    <row r="7" spans="1:9" ht="18" customHeight="1" x14ac:dyDescent="0.2">
      <c r="A7" s="216" t="s">
        <v>274</v>
      </c>
      <c r="B7" s="154" t="s">
        <v>45</v>
      </c>
      <c r="C7" s="141" t="s">
        <v>325</v>
      </c>
      <c r="D7" s="154" t="s">
        <v>195</v>
      </c>
      <c r="E7" s="155" t="s">
        <v>6</v>
      </c>
      <c r="F7" s="217">
        <v>5755</v>
      </c>
      <c r="G7" s="218">
        <f t="shared" si="0"/>
        <v>7308.85</v>
      </c>
      <c r="H7" s="219">
        <f t="shared" si="1"/>
        <v>6618.2499999999991</v>
      </c>
      <c r="I7" s="246">
        <f t="shared" si="2"/>
        <v>8405.1774999999998</v>
      </c>
    </row>
    <row r="8" spans="1:9" ht="18" customHeight="1" x14ac:dyDescent="0.2">
      <c r="A8" s="212" t="s">
        <v>269</v>
      </c>
      <c r="B8" s="141" t="s">
        <v>82</v>
      </c>
      <c r="C8" s="141" t="s">
        <v>323</v>
      </c>
      <c r="D8" s="142" t="s">
        <v>188</v>
      </c>
      <c r="E8" s="143" t="s">
        <v>26</v>
      </c>
      <c r="F8" s="213">
        <v>535</v>
      </c>
      <c r="G8" s="220">
        <f>F8*1.27</f>
        <v>679.45</v>
      </c>
      <c r="H8" s="215">
        <f t="shared" si="1"/>
        <v>615.25</v>
      </c>
      <c r="I8" s="247">
        <f>H8*1.27</f>
        <v>781.36750000000006</v>
      </c>
    </row>
    <row r="9" spans="1:9" ht="18" customHeight="1" x14ac:dyDescent="0.2">
      <c r="A9" s="216" t="s">
        <v>274</v>
      </c>
      <c r="B9" s="154" t="s">
        <v>46</v>
      </c>
      <c r="C9" s="141" t="s">
        <v>323</v>
      </c>
      <c r="D9" s="154" t="s">
        <v>188</v>
      </c>
      <c r="E9" s="155" t="s">
        <v>3</v>
      </c>
      <c r="F9" s="217">
        <v>744</v>
      </c>
      <c r="G9" s="218">
        <f t="shared" ref="G9:G16" si="3">F9*127%</f>
        <v>944.88</v>
      </c>
      <c r="H9" s="219">
        <f t="shared" si="1"/>
        <v>855.59999999999991</v>
      </c>
      <c r="I9" s="246">
        <f t="shared" ref="I9:I16" si="4">H9*127%</f>
        <v>1086.6119999999999</v>
      </c>
    </row>
    <row r="10" spans="1:9" s="5" customFormat="1" ht="20.100000000000001" customHeight="1" x14ac:dyDescent="0.2">
      <c r="A10" s="216" t="s">
        <v>274</v>
      </c>
      <c r="B10" s="154" t="s">
        <v>189</v>
      </c>
      <c r="C10" s="141" t="s">
        <v>323</v>
      </c>
      <c r="D10" s="154" t="s">
        <v>188</v>
      </c>
      <c r="E10" s="155" t="s">
        <v>4</v>
      </c>
      <c r="F10" s="217">
        <v>1117</v>
      </c>
      <c r="G10" s="218">
        <f t="shared" si="3"/>
        <v>1418.59</v>
      </c>
      <c r="H10" s="219">
        <f t="shared" si="1"/>
        <v>1284.55</v>
      </c>
      <c r="I10" s="246">
        <f t="shared" si="4"/>
        <v>1631.3785</v>
      </c>
    </row>
    <row r="11" spans="1:9" s="5" customFormat="1" ht="20.100000000000001" customHeight="1" x14ac:dyDescent="0.2">
      <c r="A11" s="216" t="s">
        <v>274</v>
      </c>
      <c r="B11" s="154" t="s">
        <v>55</v>
      </c>
      <c r="C11" s="141" t="s">
        <v>323</v>
      </c>
      <c r="D11" s="154" t="s">
        <v>196</v>
      </c>
      <c r="E11" s="155" t="s">
        <v>4</v>
      </c>
      <c r="F11" s="217">
        <v>1247</v>
      </c>
      <c r="G11" s="218">
        <f t="shared" si="3"/>
        <v>1583.69</v>
      </c>
      <c r="H11" s="219">
        <f t="shared" si="1"/>
        <v>1434.05</v>
      </c>
      <c r="I11" s="246">
        <f t="shared" si="4"/>
        <v>1821.2435</v>
      </c>
    </row>
    <row r="12" spans="1:9" ht="18" customHeight="1" x14ac:dyDescent="0.2">
      <c r="A12" s="216" t="s">
        <v>269</v>
      </c>
      <c r="B12" s="154" t="s">
        <v>69</v>
      </c>
      <c r="C12" s="154" t="s">
        <v>323</v>
      </c>
      <c r="D12" s="154" t="s">
        <v>188</v>
      </c>
      <c r="E12" s="155" t="s">
        <v>29</v>
      </c>
      <c r="F12" s="217">
        <v>1540</v>
      </c>
      <c r="G12" s="218">
        <f t="shared" si="3"/>
        <v>1955.8</v>
      </c>
      <c r="H12" s="219">
        <f t="shared" si="1"/>
        <v>1770.9999999999998</v>
      </c>
      <c r="I12" s="246">
        <f t="shared" si="4"/>
        <v>2249.1699999999996</v>
      </c>
    </row>
    <row r="13" spans="1:9" ht="18" customHeight="1" x14ac:dyDescent="0.2">
      <c r="A13" s="212" t="s">
        <v>267</v>
      </c>
      <c r="B13" s="141" t="s">
        <v>48</v>
      </c>
      <c r="C13" s="141" t="s">
        <v>323</v>
      </c>
      <c r="D13" s="142" t="s">
        <v>245</v>
      </c>
      <c r="E13" s="143" t="s">
        <v>3</v>
      </c>
      <c r="F13" s="213">
        <v>1222</v>
      </c>
      <c r="G13" s="214">
        <f t="shared" si="3"/>
        <v>1551.94</v>
      </c>
      <c r="H13" s="215">
        <f t="shared" si="1"/>
        <v>1405.3</v>
      </c>
      <c r="I13" s="245">
        <f t="shared" si="4"/>
        <v>1784.731</v>
      </c>
    </row>
    <row r="14" spans="1:9" ht="18" customHeight="1" x14ac:dyDescent="0.2">
      <c r="A14" s="216" t="s">
        <v>267</v>
      </c>
      <c r="B14" s="154" t="s">
        <v>247</v>
      </c>
      <c r="C14" s="141" t="s">
        <v>323</v>
      </c>
      <c r="D14" s="154" t="s">
        <v>246</v>
      </c>
      <c r="E14" s="155" t="s">
        <v>3</v>
      </c>
      <c r="F14" s="217">
        <v>1063</v>
      </c>
      <c r="G14" s="218">
        <f t="shared" si="3"/>
        <v>1350.01</v>
      </c>
      <c r="H14" s="219">
        <f t="shared" si="1"/>
        <v>1222.4499999999998</v>
      </c>
      <c r="I14" s="246">
        <f t="shared" si="4"/>
        <v>1552.5114999999998</v>
      </c>
    </row>
    <row r="15" spans="1:9" s="5" customFormat="1" ht="20.100000000000001" customHeight="1" x14ac:dyDescent="0.2">
      <c r="A15" s="216" t="s">
        <v>267</v>
      </c>
      <c r="B15" s="154" t="s">
        <v>54</v>
      </c>
      <c r="C15" s="141" t="s">
        <v>323</v>
      </c>
      <c r="D15" s="154" t="s">
        <v>190</v>
      </c>
      <c r="E15" s="155" t="s">
        <v>4</v>
      </c>
      <c r="F15" s="217">
        <v>1590</v>
      </c>
      <c r="G15" s="218">
        <f t="shared" si="3"/>
        <v>2019.3</v>
      </c>
      <c r="H15" s="219">
        <f t="shared" si="1"/>
        <v>1828.4999999999998</v>
      </c>
      <c r="I15" s="246">
        <f t="shared" si="4"/>
        <v>2322.1949999999997</v>
      </c>
    </row>
    <row r="16" spans="1:9" ht="18" customHeight="1" thickBot="1" x14ac:dyDescent="0.25">
      <c r="A16" s="221"/>
      <c r="B16" s="148"/>
      <c r="C16" s="148"/>
      <c r="D16" s="148" t="s">
        <v>300</v>
      </c>
      <c r="E16" s="149"/>
      <c r="F16" s="222">
        <v>136</v>
      </c>
      <c r="G16" s="223">
        <f t="shared" si="3"/>
        <v>172.72</v>
      </c>
      <c r="H16" s="224">
        <f t="shared" si="1"/>
        <v>156.39999999999998</v>
      </c>
      <c r="I16" s="248">
        <f t="shared" si="4"/>
        <v>198.62799999999999</v>
      </c>
    </row>
    <row r="17" spans="1:9" ht="18" customHeight="1" x14ac:dyDescent="0.2">
      <c r="A17" s="225" t="s">
        <v>259</v>
      </c>
      <c r="B17" s="163" t="s">
        <v>81</v>
      </c>
      <c r="C17" s="141" t="s">
        <v>323</v>
      </c>
      <c r="D17" s="165" t="s">
        <v>28</v>
      </c>
      <c r="E17" s="166" t="s">
        <v>26</v>
      </c>
      <c r="F17" s="226">
        <v>535</v>
      </c>
      <c r="G17" s="227">
        <f>F17*1.27</f>
        <v>679.45</v>
      </c>
      <c r="H17" s="228">
        <f t="shared" si="1"/>
        <v>615.25</v>
      </c>
      <c r="I17" s="249">
        <f>H17*1.27</f>
        <v>781.36750000000006</v>
      </c>
    </row>
    <row r="18" spans="1:9" ht="18" customHeight="1" thickBot="1" x14ac:dyDescent="0.25">
      <c r="A18" s="221" t="s">
        <v>259</v>
      </c>
      <c r="B18" s="148" t="s">
        <v>111</v>
      </c>
      <c r="C18" s="148" t="s">
        <v>323</v>
      </c>
      <c r="D18" s="229" t="s">
        <v>204</v>
      </c>
      <c r="E18" s="149" t="s">
        <v>3</v>
      </c>
      <c r="F18" s="222">
        <v>744</v>
      </c>
      <c r="G18" s="223">
        <f>F18*127%</f>
        <v>944.88</v>
      </c>
      <c r="H18" s="224">
        <f t="shared" si="1"/>
        <v>855.59999999999991</v>
      </c>
      <c r="I18" s="248">
        <f>H18*127%</f>
        <v>1086.6119999999999</v>
      </c>
    </row>
    <row r="19" spans="1:9" ht="18" customHeight="1" thickBot="1" x14ac:dyDescent="0.25">
      <c r="A19" s="230" t="s">
        <v>278</v>
      </c>
      <c r="B19" s="192" t="s">
        <v>47</v>
      </c>
      <c r="C19" s="148" t="s">
        <v>323</v>
      </c>
      <c r="D19" s="193" t="s">
        <v>244</v>
      </c>
      <c r="E19" s="194" t="s">
        <v>19</v>
      </c>
      <c r="F19" s="231">
        <v>518</v>
      </c>
      <c r="G19" s="232">
        <f>F19*127%</f>
        <v>657.86</v>
      </c>
      <c r="H19" s="233">
        <f t="shared" si="1"/>
        <v>595.69999999999993</v>
      </c>
      <c r="I19" s="250">
        <f>H19*127%</f>
        <v>756.53899999999987</v>
      </c>
    </row>
    <row r="20" spans="1:9" x14ac:dyDescent="0.2">
      <c r="A20" s="234" t="s">
        <v>315</v>
      </c>
      <c r="B20" s="235"/>
      <c r="C20" s="235"/>
      <c r="D20" s="235"/>
      <c r="E20" s="235"/>
      <c r="F20" s="235"/>
      <c r="G20" s="235"/>
      <c r="H20" s="236"/>
      <c r="I20" s="237"/>
    </row>
    <row r="21" spans="1:9" ht="15" customHeight="1" x14ac:dyDescent="0.2">
      <c r="A21" s="238" t="s">
        <v>316</v>
      </c>
      <c r="B21" s="239"/>
      <c r="C21" s="239"/>
      <c r="D21" s="239"/>
      <c r="E21" s="239"/>
      <c r="F21" s="239"/>
      <c r="G21" s="239"/>
      <c r="H21" s="240"/>
      <c r="I21" s="237"/>
    </row>
    <row r="22" spans="1:9" ht="13.5" thickBot="1" x14ac:dyDescent="0.25">
      <c r="A22" s="241" t="s">
        <v>179</v>
      </c>
      <c r="B22" s="242"/>
      <c r="C22" s="242"/>
      <c r="D22" s="242"/>
      <c r="E22" s="242"/>
      <c r="F22" s="242"/>
      <c r="G22" s="242"/>
      <c r="H22" s="243"/>
      <c r="I22" s="237"/>
    </row>
  </sheetData>
  <mergeCells count="3">
    <mergeCell ref="A1:E2"/>
    <mergeCell ref="F1:G2"/>
    <mergeCell ref="H1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&amp;LÉrvényes: 2026.03.01-től&amp;CTermelői Árlista&amp;R&amp;P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0904-41E7-4500-B5DB-9BFEAEB2B00E}">
  <sheetPr>
    <tabColor theme="5" tint="-0.249977111117893"/>
  </sheetPr>
  <dimension ref="A1:K51"/>
  <sheetViews>
    <sheetView topLeftCell="A34" zoomScaleNormal="100" workbookViewId="0">
      <selection activeCell="A48" sqref="A1:J48"/>
    </sheetView>
  </sheetViews>
  <sheetFormatPr defaultRowHeight="12.75" x14ac:dyDescent="0.2"/>
  <cols>
    <col min="1" max="1" width="11.5703125" style="48" customWidth="1"/>
    <col min="2" max="2" width="14.42578125" style="48" customWidth="1"/>
    <col min="3" max="3" width="10" style="48" customWidth="1"/>
    <col min="4" max="4" width="12.85546875" style="48" customWidth="1"/>
    <col min="5" max="5" width="26.85546875" style="48" customWidth="1"/>
    <col min="6" max="6" width="9" style="48" customWidth="1"/>
    <col min="7" max="7" width="13" style="48" bestFit="1" customWidth="1"/>
    <col min="8" max="8" width="13.85546875" style="48" bestFit="1" customWidth="1"/>
    <col min="9" max="9" width="13" style="48" bestFit="1" customWidth="1"/>
    <col min="10" max="10" width="13.85546875" style="48" bestFit="1" customWidth="1"/>
    <col min="11" max="16384" width="9.140625" style="48"/>
  </cols>
  <sheetData>
    <row r="1" spans="1:11" ht="12.75" customHeight="1" x14ac:dyDescent="0.2">
      <c r="A1" s="410" t="s">
        <v>295</v>
      </c>
      <c r="B1" s="411"/>
      <c r="C1" s="411"/>
      <c r="D1" s="411"/>
      <c r="E1" s="411"/>
      <c r="F1" s="412"/>
      <c r="G1" s="406" t="s">
        <v>113</v>
      </c>
      <c r="H1" s="407"/>
      <c r="I1" s="406" t="s">
        <v>114</v>
      </c>
      <c r="J1" s="407"/>
    </row>
    <row r="2" spans="1:11" ht="18.75" customHeight="1" thickBot="1" x14ac:dyDescent="0.25">
      <c r="A2" s="413"/>
      <c r="B2" s="414"/>
      <c r="C2" s="414"/>
      <c r="D2" s="414"/>
      <c r="E2" s="414"/>
      <c r="F2" s="415"/>
      <c r="G2" s="408"/>
      <c r="H2" s="409"/>
      <c r="I2" s="408"/>
      <c r="J2" s="409"/>
    </row>
    <row r="3" spans="1:11" ht="34.5" customHeight="1" thickBot="1" x14ac:dyDescent="0.25">
      <c r="A3" s="251" t="s">
        <v>255</v>
      </c>
      <c r="B3" s="252" t="s">
        <v>296</v>
      </c>
      <c r="C3" s="253" t="s">
        <v>254</v>
      </c>
      <c r="D3" s="254" t="s">
        <v>326</v>
      </c>
      <c r="E3" s="255" t="s">
        <v>0</v>
      </c>
      <c r="F3" s="251" t="s">
        <v>1</v>
      </c>
      <c r="G3" s="251" t="s">
        <v>21</v>
      </c>
      <c r="H3" s="251" t="s">
        <v>20</v>
      </c>
      <c r="I3" s="251" t="s">
        <v>21</v>
      </c>
      <c r="J3" s="256" t="s">
        <v>20</v>
      </c>
    </row>
    <row r="4" spans="1:11" x14ac:dyDescent="0.2">
      <c r="A4" s="257" t="s">
        <v>283</v>
      </c>
      <c r="B4" s="258" t="s">
        <v>297</v>
      </c>
      <c r="C4" s="258" t="s">
        <v>160</v>
      </c>
      <c r="D4" s="259" t="s">
        <v>323</v>
      </c>
      <c r="E4" s="260" t="s">
        <v>197</v>
      </c>
      <c r="F4" s="261" t="s">
        <v>26</v>
      </c>
      <c r="G4" s="263">
        <v>611</v>
      </c>
      <c r="H4" s="262">
        <f>G4*1.27</f>
        <v>775.97</v>
      </c>
      <c r="I4" s="264">
        <f t="shared" ref="I4:I12" si="0">G4*1.15</f>
        <v>702.65</v>
      </c>
      <c r="J4" s="307">
        <f>I4*1.27</f>
        <v>892.3655</v>
      </c>
      <c r="K4" s="43"/>
    </row>
    <row r="5" spans="1:11" s="12" customFormat="1" x14ac:dyDescent="0.2">
      <c r="A5" s="265" t="s">
        <v>283</v>
      </c>
      <c r="B5" s="200" t="s">
        <v>297</v>
      </c>
      <c r="C5" s="200" t="s">
        <v>137</v>
      </c>
      <c r="D5" s="259" t="s">
        <v>323</v>
      </c>
      <c r="E5" s="266" t="s">
        <v>197</v>
      </c>
      <c r="F5" s="267" t="s">
        <v>7</v>
      </c>
      <c r="G5" s="268">
        <v>807</v>
      </c>
      <c r="H5" s="269">
        <f t="shared" ref="H5:H12" si="1">G5*127%</f>
        <v>1024.8900000000001</v>
      </c>
      <c r="I5" s="270">
        <f t="shared" si="0"/>
        <v>928.05</v>
      </c>
      <c r="J5" s="308">
        <f t="shared" ref="J5:J12" si="2">I5*127%</f>
        <v>1178.6234999999999</v>
      </c>
      <c r="K5" s="43"/>
    </row>
    <row r="6" spans="1:11" s="12" customFormat="1" x14ac:dyDescent="0.2">
      <c r="A6" s="265" t="s">
        <v>283</v>
      </c>
      <c r="B6" s="200" t="s">
        <v>297</v>
      </c>
      <c r="C6" s="200" t="s">
        <v>138</v>
      </c>
      <c r="D6" s="259" t="s">
        <v>323</v>
      </c>
      <c r="E6" s="266" t="s">
        <v>197</v>
      </c>
      <c r="F6" s="267" t="s">
        <v>3</v>
      </c>
      <c r="G6" s="268">
        <v>937</v>
      </c>
      <c r="H6" s="269">
        <f t="shared" si="1"/>
        <v>1189.99</v>
      </c>
      <c r="I6" s="270">
        <f t="shared" si="0"/>
        <v>1077.55</v>
      </c>
      <c r="J6" s="308">
        <f t="shared" si="2"/>
        <v>1368.4884999999999</v>
      </c>
      <c r="K6" s="43"/>
    </row>
    <row r="7" spans="1:11" s="5" customFormat="1" x14ac:dyDescent="0.2">
      <c r="A7" s="265" t="s">
        <v>283</v>
      </c>
      <c r="B7" s="200" t="s">
        <v>297</v>
      </c>
      <c r="C7" s="200" t="s">
        <v>144</v>
      </c>
      <c r="D7" s="259" t="s">
        <v>323</v>
      </c>
      <c r="E7" s="266" t="s">
        <v>197</v>
      </c>
      <c r="F7" s="267" t="s">
        <v>4</v>
      </c>
      <c r="G7" s="268">
        <v>1416</v>
      </c>
      <c r="H7" s="269">
        <f t="shared" si="1"/>
        <v>1798.32</v>
      </c>
      <c r="I7" s="270">
        <f t="shared" si="0"/>
        <v>1628.3999999999999</v>
      </c>
      <c r="J7" s="308">
        <f t="shared" si="2"/>
        <v>2068.0679999999998</v>
      </c>
      <c r="K7" s="43"/>
    </row>
    <row r="8" spans="1:11" s="5" customFormat="1" ht="25.5" x14ac:dyDescent="0.2">
      <c r="A8" s="265" t="s">
        <v>283</v>
      </c>
      <c r="B8" s="200" t="s">
        <v>297</v>
      </c>
      <c r="C8" s="200" t="s">
        <v>131</v>
      </c>
      <c r="D8" s="259" t="s">
        <v>323</v>
      </c>
      <c r="E8" s="266" t="s">
        <v>215</v>
      </c>
      <c r="F8" s="267" t="s">
        <v>4</v>
      </c>
      <c r="G8" s="268">
        <v>1631</v>
      </c>
      <c r="H8" s="269">
        <f t="shared" si="1"/>
        <v>2071.37</v>
      </c>
      <c r="I8" s="270">
        <f t="shared" si="0"/>
        <v>1875.6499999999999</v>
      </c>
      <c r="J8" s="308">
        <f t="shared" si="2"/>
        <v>2382.0754999999999</v>
      </c>
      <c r="K8" s="43"/>
    </row>
    <row r="9" spans="1:11" ht="13.5" thickBot="1" x14ac:dyDescent="0.25">
      <c r="A9" s="271" t="s">
        <v>283</v>
      </c>
      <c r="B9" s="272" t="s">
        <v>297</v>
      </c>
      <c r="C9" s="272" t="s">
        <v>177</v>
      </c>
      <c r="D9" s="272" t="s">
        <v>323</v>
      </c>
      <c r="E9" s="273" t="s">
        <v>197</v>
      </c>
      <c r="F9" s="274" t="s">
        <v>29</v>
      </c>
      <c r="G9" s="275">
        <v>1917</v>
      </c>
      <c r="H9" s="276">
        <f t="shared" si="1"/>
        <v>2434.59</v>
      </c>
      <c r="I9" s="277">
        <f t="shared" si="0"/>
        <v>2204.5499999999997</v>
      </c>
      <c r="J9" s="309">
        <f t="shared" si="2"/>
        <v>2799.7784999999999</v>
      </c>
      <c r="K9" s="43"/>
    </row>
    <row r="10" spans="1:11" s="12" customFormat="1" x14ac:dyDescent="0.2">
      <c r="A10" s="278" t="s">
        <v>267</v>
      </c>
      <c r="B10" s="279"/>
      <c r="C10" s="259" t="s">
        <v>34</v>
      </c>
      <c r="D10" s="259" t="s">
        <v>323</v>
      </c>
      <c r="E10" s="280" t="s">
        <v>198</v>
      </c>
      <c r="F10" s="281" t="s">
        <v>26</v>
      </c>
      <c r="G10" s="282">
        <v>696</v>
      </c>
      <c r="H10" s="283">
        <f t="shared" si="1"/>
        <v>883.92</v>
      </c>
      <c r="I10" s="284">
        <f t="shared" si="0"/>
        <v>800.4</v>
      </c>
      <c r="J10" s="310">
        <f t="shared" si="2"/>
        <v>1016.508</v>
      </c>
      <c r="K10" s="31"/>
    </row>
    <row r="11" spans="1:11" s="12" customFormat="1" ht="13.5" thickBot="1" x14ac:dyDescent="0.25">
      <c r="A11" s="271" t="s">
        <v>267</v>
      </c>
      <c r="B11" s="285"/>
      <c r="C11" s="272" t="s">
        <v>35</v>
      </c>
      <c r="D11" s="272" t="s">
        <v>323</v>
      </c>
      <c r="E11" s="286" t="s">
        <v>198</v>
      </c>
      <c r="F11" s="274" t="s">
        <v>3</v>
      </c>
      <c r="G11" s="275">
        <v>1014</v>
      </c>
      <c r="H11" s="276">
        <f t="shared" si="1"/>
        <v>1287.78</v>
      </c>
      <c r="I11" s="277">
        <f t="shared" si="0"/>
        <v>1166.0999999999999</v>
      </c>
      <c r="J11" s="309">
        <f t="shared" si="2"/>
        <v>1480.9469999999999</v>
      </c>
      <c r="K11" s="31"/>
    </row>
    <row r="12" spans="1:11" s="12" customFormat="1" ht="25.5" x14ac:dyDescent="0.2">
      <c r="A12" s="257" t="s">
        <v>318</v>
      </c>
      <c r="B12" s="287"/>
      <c r="C12" s="258" t="s">
        <v>319</v>
      </c>
      <c r="D12" s="259" t="s">
        <v>323</v>
      </c>
      <c r="E12" s="288" t="s">
        <v>321</v>
      </c>
      <c r="F12" s="261" t="s">
        <v>3</v>
      </c>
      <c r="G12" s="263">
        <v>1014</v>
      </c>
      <c r="H12" s="289">
        <f t="shared" si="1"/>
        <v>1287.78</v>
      </c>
      <c r="I12" s="264">
        <f t="shared" si="0"/>
        <v>1166.0999999999999</v>
      </c>
      <c r="J12" s="311">
        <f t="shared" si="2"/>
        <v>1480.9469999999999</v>
      </c>
      <c r="K12" s="31"/>
    </row>
    <row r="13" spans="1:11" s="12" customFormat="1" ht="26.25" thickBot="1" x14ac:dyDescent="0.25">
      <c r="A13" s="290" t="s">
        <v>318</v>
      </c>
      <c r="B13" s="291"/>
      <c r="C13" s="292" t="s">
        <v>320</v>
      </c>
      <c r="D13" s="272" t="s">
        <v>323</v>
      </c>
      <c r="E13" s="293" t="s">
        <v>321</v>
      </c>
      <c r="F13" s="294" t="s">
        <v>4</v>
      </c>
      <c r="G13" s="295"/>
      <c r="H13" s="296"/>
      <c r="I13" s="297"/>
      <c r="J13" s="312"/>
      <c r="K13" s="31"/>
    </row>
    <row r="14" spans="1:11" ht="13.5" thickBot="1" x14ac:dyDescent="0.25">
      <c r="A14" s="298" t="s">
        <v>267</v>
      </c>
      <c r="B14" s="299"/>
      <c r="C14" s="299" t="s">
        <v>117</v>
      </c>
      <c r="D14" s="272" t="s">
        <v>323</v>
      </c>
      <c r="E14" s="300" t="s">
        <v>206</v>
      </c>
      <c r="F14" s="301" t="s">
        <v>4</v>
      </c>
      <c r="G14" s="302">
        <v>1272</v>
      </c>
      <c r="H14" s="303">
        <f>G14*127%</f>
        <v>1615.44</v>
      </c>
      <c r="I14" s="304">
        <f t="shared" ref="I14:I48" si="3">G14*1.15</f>
        <v>1462.8</v>
      </c>
      <c r="J14" s="313">
        <f>I14*127%</f>
        <v>1857.7559999999999</v>
      </c>
    </row>
    <row r="15" spans="1:11" x14ac:dyDescent="0.2">
      <c r="A15" s="278" t="s">
        <v>312</v>
      </c>
      <c r="B15" s="259"/>
      <c r="C15" s="259" t="s">
        <v>80</v>
      </c>
      <c r="D15" s="259" t="s">
        <v>323</v>
      </c>
      <c r="E15" s="198" t="s">
        <v>192</v>
      </c>
      <c r="F15" s="281" t="s">
        <v>26</v>
      </c>
      <c r="G15" s="282">
        <v>576</v>
      </c>
      <c r="H15" s="305">
        <f>G15*1.27</f>
        <v>731.52</v>
      </c>
      <c r="I15" s="284">
        <f t="shared" si="3"/>
        <v>662.4</v>
      </c>
      <c r="J15" s="314">
        <f>I15*1.27</f>
        <v>841.24799999999993</v>
      </c>
    </row>
    <row r="16" spans="1:11" s="5" customFormat="1" ht="13.5" thickBot="1" x14ac:dyDescent="0.25">
      <c r="A16" s="271" t="s">
        <v>312</v>
      </c>
      <c r="B16" s="272"/>
      <c r="C16" s="272" t="s">
        <v>61</v>
      </c>
      <c r="D16" s="272" t="s">
        <v>323</v>
      </c>
      <c r="E16" s="286" t="s">
        <v>191</v>
      </c>
      <c r="F16" s="274" t="s">
        <v>4</v>
      </c>
      <c r="G16" s="275">
        <v>1272</v>
      </c>
      <c r="H16" s="276">
        <f>G16*127%</f>
        <v>1615.44</v>
      </c>
      <c r="I16" s="277">
        <f t="shared" si="3"/>
        <v>1462.8</v>
      </c>
      <c r="J16" s="309">
        <f>I16*127%</f>
        <v>1857.7559999999999</v>
      </c>
      <c r="K16" s="48"/>
    </row>
    <row r="17" spans="1:11" x14ac:dyDescent="0.2">
      <c r="A17" s="278" t="s">
        <v>311</v>
      </c>
      <c r="B17" s="259" t="s">
        <v>297</v>
      </c>
      <c r="C17" s="259" t="s">
        <v>162</v>
      </c>
      <c r="D17" s="259" t="s">
        <v>323</v>
      </c>
      <c r="E17" s="198" t="s">
        <v>220</v>
      </c>
      <c r="F17" s="281" t="s">
        <v>26</v>
      </c>
      <c r="G17" s="282">
        <v>584</v>
      </c>
      <c r="H17" s="305">
        <f>G17*1.27</f>
        <v>741.68000000000006</v>
      </c>
      <c r="I17" s="284">
        <f t="shared" si="3"/>
        <v>671.59999999999991</v>
      </c>
      <c r="J17" s="314">
        <f>I17*1.27</f>
        <v>852.9319999999999</v>
      </c>
      <c r="K17" s="43"/>
    </row>
    <row r="18" spans="1:11" s="12" customFormat="1" x14ac:dyDescent="0.2">
      <c r="A18" s="265" t="s">
        <v>311</v>
      </c>
      <c r="B18" s="200" t="s">
        <v>297</v>
      </c>
      <c r="C18" s="200" t="s">
        <v>139</v>
      </c>
      <c r="D18" s="200" t="s">
        <v>323</v>
      </c>
      <c r="E18" s="199" t="s">
        <v>220</v>
      </c>
      <c r="F18" s="267" t="s">
        <v>3</v>
      </c>
      <c r="G18" s="268">
        <v>968</v>
      </c>
      <c r="H18" s="269">
        <f>G18*127%</f>
        <v>1229.3600000000001</v>
      </c>
      <c r="I18" s="270">
        <f t="shared" si="3"/>
        <v>1113.1999999999998</v>
      </c>
      <c r="J18" s="308">
        <f>I18*127%</f>
        <v>1413.7639999999999</v>
      </c>
      <c r="K18" s="43"/>
    </row>
    <row r="19" spans="1:11" x14ac:dyDescent="0.2">
      <c r="A19" s="265" t="s">
        <v>311</v>
      </c>
      <c r="B19" s="200" t="s">
        <v>297</v>
      </c>
      <c r="C19" s="200" t="s">
        <v>157</v>
      </c>
      <c r="D19" s="200" t="s">
        <v>323</v>
      </c>
      <c r="E19" s="199" t="s">
        <v>220</v>
      </c>
      <c r="F19" s="267" t="s">
        <v>4</v>
      </c>
      <c r="G19" s="268">
        <v>1377</v>
      </c>
      <c r="H19" s="269">
        <f>G19*127%</f>
        <v>1748.79</v>
      </c>
      <c r="I19" s="270">
        <f t="shared" si="3"/>
        <v>1583.55</v>
      </c>
      <c r="J19" s="308">
        <f>I19*127%</f>
        <v>2011.1085</v>
      </c>
      <c r="K19" s="43"/>
    </row>
    <row r="20" spans="1:11" ht="13.5" thickBot="1" x14ac:dyDescent="0.25">
      <c r="A20" s="271" t="s">
        <v>311</v>
      </c>
      <c r="B20" s="272" t="s">
        <v>297</v>
      </c>
      <c r="C20" s="272" t="s">
        <v>170</v>
      </c>
      <c r="D20" s="272" t="s">
        <v>323</v>
      </c>
      <c r="E20" s="286" t="s">
        <v>224</v>
      </c>
      <c r="F20" s="274" t="s">
        <v>6</v>
      </c>
      <c r="G20" s="275">
        <v>23167</v>
      </c>
      <c r="H20" s="276">
        <f>G20*127%</f>
        <v>29422.09</v>
      </c>
      <c r="I20" s="277">
        <f t="shared" si="3"/>
        <v>26642.05</v>
      </c>
      <c r="J20" s="309">
        <f>I20*127%</f>
        <v>33835.4035</v>
      </c>
      <c r="K20" s="43"/>
    </row>
    <row r="21" spans="1:11" x14ac:dyDescent="0.2">
      <c r="A21" s="278" t="s">
        <v>311</v>
      </c>
      <c r="B21" s="259" t="s">
        <v>297</v>
      </c>
      <c r="C21" s="259" t="s">
        <v>163</v>
      </c>
      <c r="D21" s="259" t="s">
        <v>323</v>
      </c>
      <c r="E21" s="280" t="s">
        <v>213</v>
      </c>
      <c r="F21" s="281" t="s">
        <v>26</v>
      </c>
      <c r="G21" s="282">
        <v>614</v>
      </c>
      <c r="H21" s="305">
        <f>G21*1.27</f>
        <v>779.78</v>
      </c>
      <c r="I21" s="284">
        <f t="shared" si="3"/>
        <v>706.09999999999991</v>
      </c>
      <c r="J21" s="314">
        <f>I21*1.27</f>
        <v>896.74699999999984</v>
      </c>
      <c r="K21" s="45"/>
    </row>
    <row r="22" spans="1:11" s="12" customFormat="1" x14ac:dyDescent="0.2">
      <c r="A22" s="278" t="s">
        <v>311</v>
      </c>
      <c r="B22" s="200" t="s">
        <v>297</v>
      </c>
      <c r="C22" s="200" t="s">
        <v>141</v>
      </c>
      <c r="D22" s="200" t="s">
        <v>323</v>
      </c>
      <c r="E22" s="266" t="s">
        <v>221</v>
      </c>
      <c r="F22" s="267" t="s">
        <v>3</v>
      </c>
      <c r="G22" s="268">
        <v>1064</v>
      </c>
      <c r="H22" s="269">
        <f t="shared" ref="H22:H38" si="4">G22*127%</f>
        <v>1351.28</v>
      </c>
      <c r="I22" s="270">
        <f t="shared" si="3"/>
        <v>1223.5999999999999</v>
      </c>
      <c r="J22" s="308">
        <f t="shared" ref="J22:J38" si="5">I22*127%</f>
        <v>1553.972</v>
      </c>
      <c r="K22" s="45"/>
    </row>
    <row r="23" spans="1:11" s="5" customFormat="1" x14ac:dyDescent="0.2">
      <c r="A23" s="278" t="s">
        <v>311</v>
      </c>
      <c r="B23" s="200" t="s">
        <v>297</v>
      </c>
      <c r="C23" s="200" t="s">
        <v>158</v>
      </c>
      <c r="D23" s="200" t="s">
        <v>323</v>
      </c>
      <c r="E23" s="266" t="s">
        <v>213</v>
      </c>
      <c r="F23" s="267" t="s">
        <v>4</v>
      </c>
      <c r="G23" s="268">
        <v>1576</v>
      </c>
      <c r="H23" s="269">
        <f t="shared" si="4"/>
        <v>2001.52</v>
      </c>
      <c r="I23" s="270">
        <f t="shared" si="3"/>
        <v>1812.3999999999999</v>
      </c>
      <c r="J23" s="308">
        <f t="shared" si="5"/>
        <v>2301.748</v>
      </c>
      <c r="K23" s="45"/>
    </row>
    <row r="24" spans="1:11" s="5" customFormat="1" x14ac:dyDescent="0.2">
      <c r="A24" s="278" t="s">
        <v>311</v>
      </c>
      <c r="B24" s="200" t="s">
        <v>297</v>
      </c>
      <c r="C24" s="200" t="s">
        <v>134</v>
      </c>
      <c r="D24" s="200" t="s">
        <v>323</v>
      </c>
      <c r="E24" s="266" t="s">
        <v>129</v>
      </c>
      <c r="F24" s="267" t="s">
        <v>4</v>
      </c>
      <c r="G24" s="268">
        <v>1783</v>
      </c>
      <c r="H24" s="269">
        <f t="shared" si="4"/>
        <v>2264.41</v>
      </c>
      <c r="I24" s="270">
        <f t="shared" si="3"/>
        <v>2050.4499999999998</v>
      </c>
      <c r="J24" s="308">
        <f t="shared" si="5"/>
        <v>2604.0715</v>
      </c>
      <c r="K24" s="45"/>
    </row>
    <row r="25" spans="1:11" ht="13.5" thickBot="1" x14ac:dyDescent="0.25">
      <c r="A25" s="271" t="s">
        <v>311</v>
      </c>
      <c r="B25" s="272" t="s">
        <v>297</v>
      </c>
      <c r="C25" s="272" t="s">
        <v>284</v>
      </c>
      <c r="D25" s="272" t="s">
        <v>323</v>
      </c>
      <c r="E25" s="273" t="s">
        <v>225</v>
      </c>
      <c r="F25" s="274" t="s">
        <v>6</v>
      </c>
      <c r="G25" s="275">
        <v>12755</v>
      </c>
      <c r="H25" s="276">
        <f t="shared" si="4"/>
        <v>16198.85</v>
      </c>
      <c r="I25" s="277">
        <f t="shared" si="3"/>
        <v>14668.249999999998</v>
      </c>
      <c r="J25" s="309">
        <f t="shared" si="5"/>
        <v>18628.677499999998</v>
      </c>
      <c r="K25" s="45"/>
    </row>
    <row r="26" spans="1:11" s="12" customFormat="1" ht="25.5" x14ac:dyDescent="0.2">
      <c r="A26" s="278" t="s">
        <v>311</v>
      </c>
      <c r="B26" s="259" t="s">
        <v>297</v>
      </c>
      <c r="C26" s="259" t="s">
        <v>176</v>
      </c>
      <c r="D26" s="259" t="s">
        <v>323</v>
      </c>
      <c r="E26" s="198" t="s">
        <v>232</v>
      </c>
      <c r="F26" s="281" t="s">
        <v>2</v>
      </c>
      <c r="G26" s="282">
        <v>853</v>
      </c>
      <c r="H26" s="283">
        <f t="shared" si="4"/>
        <v>1083.31</v>
      </c>
      <c r="I26" s="284">
        <f t="shared" si="3"/>
        <v>980.94999999999993</v>
      </c>
      <c r="J26" s="310">
        <f t="shared" si="5"/>
        <v>1245.8064999999999</v>
      </c>
      <c r="K26" s="43"/>
    </row>
    <row r="27" spans="1:11" s="306" customFormat="1" x14ac:dyDescent="0.2">
      <c r="A27" s="265" t="s">
        <v>311</v>
      </c>
      <c r="B27" s="200" t="s">
        <v>297</v>
      </c>
      <c r="C27" s="200" t="s">
        <v>135</v>
      </c>
      <c r="D27" s="200" t="s">
        <v>325</v>
      </c>
      <c r="E27" s="200" t="s">
        <v>14</v>
      </c>
      <c r="F27" s="267" t="s">
        <v>15</v>
      </c>
      <c r="G27" s="268">
        <v>698</v>
      </c>
      <c r="H27" s="269">
        <f t="shared" si="4"/>
        <v>886.46</v>
      </c>
      <c r="I27" s="270">
        <f t="shared" si="3"/>
        <v>802.69999999999993</v>
      </c>
      <c r="J27" s="308">
        <f t="shared" si="5"/>
        <v>1019.429</v>
      </c>
      <c r="K27" s="43"/>
    </row>
    <row r="28" spans="1:11" x14ac:dyDescent="0.2">
      <c r="A28" s="265" t="s">
        <v>311</v>
      </c>
      <c r="B28" s="200" t="s">
        <v>297</v>
      </c>
      <c r="C28" s="200" t="s">
        <v>171</v>
      </c>
      <c r="D28" s="200" t="s">
        <v>325</v>
      </c>
      <c r="E28" s="199" t="s">
        <v>231</v>
      </c>
      <c r="F28" s="267" t="s">
        <v>16</v>
      </c>
      <c r="G28" s="268">
        <v>3646</v>
      </c>
      <c r="H28" s="269">
        <f t="shared" si="4"/>
        <v>4630.42</v>
      </c>
      <c r="I28" s="270">
        <f t="shared" si="3"/>
        <v>4192.8999999999996</v>
      </c>
      <c r="J28" s="308">
        <f t="shared" si="5"/>
        <v>5324.9829999999993</v>
      </c>
      <c r="K28" s="43"/>
    </row>
    <row r="29" spans="1:11" ht="13.5" thickBot="1" x14ac:dyDescent="0.25">
      <c r="A29" s="271" t="s">
        <v>311</v>
      </c>
      <c r="B29" s="272" t="s">
        <v>297</v>
      </c>
      <c r="C29" s="272" t="s">
        <v>172</v>
      </c>
      <c r="D29" s="272" t="s">
        <v>325</v>
      </c>
      <c r="E29" s="286" t="s">
        <v>231</v>
      </c>
      <c r="F29" s="274" t="s">
        <v>6</v>
      </c>
      <c r="G29" s="275">
        <v>12199</v>
      </c>
      <c r="H29" s="276">
        <f t="shared" si="4"/>
        <v>15492.73</v>
      </c>
      <c r="I29" s="277">
        <f t="shared" si="3"/>
        <v>14028.849999999999</v>
      </c>
      <c r="J29" s="309">
        <f t="shared" si="5"/>
        <v>17816.639499999997</v>
      </c>
      <c r="K29" s="43"/>
    </row>
    <row r="30" spans="1:11" s="12" customFormat="1" ht="25.5" x14ac:dyDescent="0.2">
      <c r="A30" s="278" t="s">
        <v>311</v>
      </c>
      <c r="B30" s="259"/>
      <c r="C30" s="259" t="s">
        <v>233</v>
      </c>
      <c r="D30" s="259" t="s">
        <v>325</v>
      </c>
      <c r="E30" s="198" t="s">
        <v>309</v>
      </c>
      <c r="F30" s="281" t="s">
        <v>2</v>
      </c>
      <c r="G30" s="282">
        <v>911</v>
      </c>
      <c r="H30" s="283">
        <f t="shared" ref="H30" si="6">G30*127%</f>
        <v>1156.97</v>
      </c>
      <c r="I30" s="284">
        <f t="shared" ref="I30" si="7">G30*1.15</f>
        <v>1047.6499999999999</v>
      </c>
      <c r="J30" s="310">
        <f t="shared" ref="J30" si="8">I30*127%</f>
        <v>1330.5154999999997</v>
      </c>
      <c r="K30" s="43"/>
    </row>
    <row r="31" spans="1:11" s="306" customFormat="1" ht="25.5" x14ac:dyDescent="0.2">
      <c r="A31" s="278" t="s">
        <v>311</v>
      </c>
      <c r="B31" s="200"/>
      <c r="C31" s="259" t="s">
        <v>234</v>
      </c>
      <c r="D31" s="259" t="s">
        <v>325</v>
      </c>
      <c r="E31" s="259" t="s">
        <v>302</v>
      </c>
      <c r="F31" s="281" t="s">
        <v>15</v>
      </c>
      <c r="G31" s="282">
        <v>850</v>
      </c>
      <c r="H31" s="283">
        <f t="shared" si="4"/>
        <v>1079.5</v>
      </c>
      <c r="I31" s="284">
        <f t="shared" si="3"/>
        <v>977.49999999999989</v>
      </c>
      <c r="J31" s="310">
        <f t="shared" si="5"/>
        <v>1241.425</v>
      </c>
      <c r="K31" s="43"/>
    </row>
    <row r="32" spans="1:11" ht="25.5" x14ac:dyDescent="0.2">
      <c r="A32" s="265" t="s">
        <v>311</v>
      </c>
      <c r="B32" s="200"/>
      <c r="C32" s="200" t="s">
        <v>235</v>
      </c>
      <c r="D32" s="200" t="s">
        <v>325</v>
      </c>
      <c r="E32" s="199" t="s">
        <v>302</v>
      </c>
      <c r="F32" s="267" t="s">
        <v>16</v>
      </c>
      <c r="G32" s="268">
        <v>3564</v>
      </c>
      <c r="H32" s="269">
        <f t="shared" si="4"/>
        <v>4526.28</v>
      </c>
      <c r="I32" s="270">
        <f t="shared" si="3"/>
        <v>4098.5999999999995</v>
      </c>
      <c r="J32" s="308">
        <f t="shared" si="5"/>
        <v>5205.2219999999998</v>
      </c>
      <c r="K32" s="43"/>
    </row>
    <row r="33" spans="1:11" ht="26.25" thickBot="1" x14ac:dyDescent="0.25">
      <c r="A33" s="271" t="s">
        <v>311</v>
      </c>
      <c r="B33" s="272"/>
      <c r="C33" s="272" t="s">
        <v>236</v>
      </c>
      <c r="D33" s="272" t="s">
        <v>325</v>
      </c>
      <c r="E33" s="286" t="s">
        <v>303</v>
      </c>
      <c r="F33" s="274" t="s">
        <v>6</v>
      </c>
      <c r="G33" s="275">
        <v>17069</v>
      </c>
      <c r="H33" s="276">
        <f t="shared" si="4"/>
        <v>21677.63</v>
      </c>
      <c r="I33" s="277">
        <f t="shared" si="3"/>
        <v>19629.349999999999</v>
      </c>
      <c r="J33" s="309">
        <f t="shared" si="5"/>
        <v>24929.2745</v>
      </c>
      <c r="K33" s="43"/>
    </row>
    <row r="34" spans="1:11" s="12" customFormat="1" x14ac:dyDescent="0.2">
      <c r="A34" s="278" t="s">
        <v>260</v>
      </c>
      <c r="B34" s="259" t="s">
        <v>297</v>
      </c>
      <c r="C34" s="259" t="s">
        <v>37</v>
      </c>
      <c r="D34" s="259" t="s">
        <v>325</v>
      </c>
      <c r="E34" s="259" t="s">
        <v>9</v>
      </c>
      <c r="F34" s="281" t="s">
        <v>10</v>
      </c>
      <c r="G34" s="282">
        <v>572</v>
      </c>
      <c r="H34" s="283">
        <f t="shared" si="4"/>
        <v>726.44</v>
      </c>
      <c r="I34" s="284">
        <f t="shared" si="3"/>
        <v>657.8</v>
      </c>
      <c r="J34" s="310">
        <f t="shared" si="5"/>
        <v>835.40599999999995</v>
      </c>
      <c r="K34" s="47"/>
    </row>
    <row r="35" spans="1:11" s="12" customFormat="1" x14ac:dyDescent="0.2">
      <c r="A35" s="265" t="s">
        <v>260</v>
      </c>
      <c r="B35" s="200" t="s">
        <v>297</v>
      </c>
      <c r="C35" s="200" t="s">
        <v>38</v>
      </c>
      <c r="D35" s="200" t="s">
        <v>325</v>
      </c>
      <c r="E35" s="199" t="s">
        <v>9</v>
      </c>
      <c r="F35" s="267" t="s">
        <v>11</v>
      </c>
      <c r="G35" s="268">
        <v>1423</v>
      </c>
      <c r="H35" s="269">
        <f t="shared" si="4"/>
        <v>1807.21</v>
      </c>
      <c r="I35" s="270">
        <f t="shared" si="3"/>
        <v>1636.4499999999998</v>
      </c>
      <c r="J35" s="308">
        <f t="shared" si="5"/>
        <v>2078.2914999999998</v>
      </c>
    </row>
    <row r="36" spans="1:11" s="12" customFormat="1" x14ac:dyDescent="0.2">
      <c r="A36" s="265" t="s">
        <v>260</v>
      </c>
      <c r="B36" s="200" t="s">
        <v>297</v>
      </c>
      <c r="C36" s="200" t="s">
        <v>41</v>
      </c>
      <c r="D36" s="200" t="s">
        <v>325</v>
      </c>
      <c r="E36" s="199" t="s">
        <v>9</v>
      </c>
      <c r="F36" s="267" t="s">
        <v>23</v>
      </c>
      <c r="G36" s="268">
        <v>4794</v>
      </c>
      <c r="H36" s="269">
        <f t="shared" si="4"/>
        <v>6088.38</v>
      </c>
      <c r="I36" s="270">
        <f t="shared" si="3"/>
        <v>5513.0999999999995</v>
      </c>
      <c r="J36" s="308">
        <f t="shared" si="5"/>
        <v>7001.6369999999997</v>
      </c>
    </row>
    <row r="37" spans="1:11" s="12" customFormat="1" ht="13.5" thickBot="1" x14ac:dyDescent="0.25">
      <c r="A37" s="271" t="s">
        <v>260</v>
      </c>
      <c r="B37" s="272" t="s">
        <v>297</v>
      </c>
      <c r="C37" s="272" t="s">
        <v>42</v>
      </c>
      <c r="D37" s="272" t="s">
        <v>325</v>
      </c>
      <c r="E37" s="286" t="s">
        <v>9</v>
      </c>
      <c r="F37" s="274" t="s">
        <v>22</v>
      </c>
      <c r="G37" s="275">
        <v>8443</v>
      </c>
      <c r="H37" s="276">
        <f t="shared" si="4"/>
        <v>10722.61</v>
      </c>
      <c r="I37" s="277">
        <f t="shared" si="3"/>
        <v>9709.4499999999989</v>
      </c>
      <c r="J37" s="309">
        <f t="shared" si="5"/>
        <v>12331.001499999998</v>
      </c>
    </row>
    <row r="38" spans="1:11" s="5" customFormat="1" ht="13.5" thickBot="1" x14ac:dyDescent="0.25">
      <c r="A38" s="298" t="s">
        <v>260</v>
      </c>
      <c r="B38" s="299" t="s">
        <v>297</v>
      </c>
      <c r="C38" s="299" t="s">
        <v>339</v>
      </c>
      <c r="D38" s="299" t="s">
        <v>323</v>
      </c>
      <c r="E38" s="300" t="s">
        <v>211</v>
      </c>
      <c r="F38" s="301" t="s">
        <v>4</v>
      </c>
      <c r="G38" s="302">
        <v>1532</v>
      </c>
      <c r="H38" s="303">
        <f t="shared" si="4"/>
        <v>1945.64</v>
      </c>
      <c r="I38" s="304">
        <f t="shared" si="3"/>
        <v>1761.8</v>
      </c>
      <c r="J38" s="313">
        <f t="shared" si="5"/>
        <v>2237.4859999999999</v>
      </c>
      <c r="K38" s="48"/>
    </row>
    <row r="39" spans="1:11" ht="25.5" x14ac:dyDescent="0.2">
      <c r="A39" s="278" t="s">
        <v>283</v>
      </c>
      <c r="B39" s="259" t="s">
        <v>297</v>
      </c>
      <c r="C39" s="259" t="s">
        <v>182</v>
      </c>
      <c r="D39" s="259" t="s">
        <v>323</v>
      </c>
      <c r="E39" s="198" t="s">
        <v>222</v>
      </c>
      <c r="F39" s="281" t="s">
        <v>26</v>
      </c>
      <c r="G39" s="282">
        <v>657</v>
      </c>
      <c r="H39" s="305">
        <f>G39*1.27</f>
        <v>834.39</v>
      </c>
      <c r="I39" s="284">
        <f t="shared" si="3"/>
        <v>755.55</v>
      </c>
      <c r="J39" s="314">
        <f>I39*1.27</f>
        <v>959.54849999999999</v>
      </c>
      <c r="K39" s="43"/>
    </row>
    <row r="40" spans="1:11" s="12" customFormat="1" ht="25.5" x14ac:dyDescent="0.2">
      <c r="A40" s="265" t="s">
        <v>283</v>
      </c>
      <c r="B40" s="200" t="s">
        <v>297</v>
      </c>
      <c r="C40" s="200" t="s">
        <v>140</v>
      </c>
      <c r="D40" s="200" t="s">
        <v>323</v>
      </c>
      <c r="E40" s="199" t="s">
        <v>222</v>
      </c>
      <c r="F40" s="267" t="s">
        <v>3</v>
      </c>
      <c r="G40" s="268">
        <v>1173</v>
      </c>
      <c r="H40" s="269">
        <f>G40*127%</f>
        <v>1489.71</v>
      </c>
      <c r="I40" s="270">
        <f t="shared" si="3"/>
        <v>1348.9499999999998</v>
      </c>
      <c r="J40" s="308">
        <f>I40*127%</f>
        <v>1713.1664999999998</v>
      </c>
      <c r="K40" s="43"/>
    </row>
    <row r="41" spans="1:11" ht="25.5" x14ac:dyDescent="0.2">
      <c r="A41" s="265" t="s">
        <v>283</v>
      </c>
      <c r="B41" s="200" t="s">
        <v>297</v>
      </c>
      <c r="C41" s="200" t="s">
        <v>143</v>
      </c>
      <c r="D41" s="200" t="s">
        <v>323</v>
      </c>
      <c r="E41" s="199" t="s">
        <v>205</v>
      </c>
      <c r="F41" s="267" t="s">
        <v>4</v>
      </c>
      <c r="G41" s="268">
        <v>1599</v>
      </c>
      <c r="H41" s="269">
        <f>G41*127%</f>
        <v>2030.73</v>
      </c>
      <c r="I41" s="270">
        <f t="shared" si="3"/>
        <v>1838.85</v>
      </c>
      <c r="J41" s="308">
        <f>I41*127%</f>
        <v>2335.3395</v>
      </c>
      <c r="K41" s="43"/>
    </row>
    <row r="42" spans="1:11" s="5" customFormat="1" ht="25.5" x14ac:dyDescent="0.2">
      <c r="A42" s="265" t="s">
        <v>283</v>
      </c>
      <c r="B42" s="200" t="s">
        <v>297</v>
      </c>
      <c r="C42" s="200" t="s">
        <v>130</v>
      </c>
      <c r="D42" s="200" t="s">
        <v>323</v>
      </c>
      <c r="E42" s="199" t="s">
        <v>223</v>
      </c>
      <c r="F42" s="267" t="s">
        <v>4</v>
      </c>
      <c r="G42" s="268">
        <v>1807</v>
      </c>
      <c r="H42" s="269">
        <f>G42*127%</f>
        <v>2294.89</v>
      </c>
      <c r="I42" s="270">
        <f t="shared" si="3"/>
        <v>2078.0499999999997</v>
      </c>
      <c r="J42" s="308">
        <f>I42*127%</f>
        <v>2639.1234999999997</v>
      </c>
      <c r="K42" s="43"/>
    </row>
    <row r="43" spans="1:11" ht="26.25" thickBot="1" x14ac:dyDescent="0.25">
      <c r="A43" s="271" t="s">
        <v>283</v>
      </c>
      <c r="B43" s="272" t="s">
        <v>297</v>
      </c>
      <c r="C43" s="272" t="s">
        <v>228</v>
      </c>
      <c r="D43" s="272" t="s">
        <v>323</v>
      </c>
      <c r="E43" s="286" t="s">
        <v>227</v>
      </c>
      <c r="F43" s="274" t="s">
        <v>6</v>
      </c>
      <c r="G43" s="275">
        <v>16977</v>
      </c>
      <c r="H43" s="276">
        <f>G43*127%</f>
        <v>21560.79</v>
      </c>
      <c r="I43" s="277">
        <f t="shared" si="3"/>
        <v>19523.55</v>
      </c>
      <c r="J43" s="309">
        <f>I43*127%</f>
        <v>24794.908499999998</v>
      </c>
      <c r="K43" s="43"/>
    </row>
    <row r="44" spans="1:11" x14ac:dyDescent="0.2">
      <c r="A44" s="278" t="s">
        <v>311</v>
      </c>
      <c r="B44" s="259" t="s">
        <v>297</v>
      </c>
      <c r="C44" s="259" t="s">
        <v>161</v>
      </c>
      <c r="D44" s="259" t="s">
        <v>323</v>
      </c>
      <c r="E44" s="198" t="s">
        <v>207</v>
      </c>
      <c r="F44" s="281" t="s">
        <v>26</v>
      </c>
      <c r="G44" s="282">
        <v>585</v>
      </c>
      <c r="H44" s="305">
        <f>G44*1.27</f>
        <v>742.95</v>
      </c>
      <c r="I44" s="284">
        <f t="shared" si="3"/>
        <v>672.75</v>
      </c>
      <c r="J44" s="314">
        <f>I44*1.27</f>
        <v>854.39250000000004</v>
      </c>
    </row>
    <row r="45" spans="1:11" s="12" customFormat="1" x14ac:dyDescent="0.2">
      <c r="A45" s="265" t="s">
        <v>311</v>
      </c>
      <c r="B45" s="200" t="s">
        <v>297</v>
      </c>
      <c r="C45" s="200" t="s">
        <v>136</v>
      </c>
      <c r="D45" s="200" t="s">
        <v>323</v>
      </c>
      <c r="E45" s="199" t="s">
        <v>219</v>
      </c>
      <c r="F45" s="267" t="s">
        <v>3</v>
      </c>
      <c r="G45" s="268">
        <v>1110</v>
      </c>
      <c r="H45" s="269">
        <f>G45*127%</f>
        <v>1409.7</v>
      </c>
      <c r="I45" s="270">
        <f t="shared" si="3"/>
        <v>1276.5</v>
      </c>
      <c r="J45" s="308">
        <f>I45*127%</f>
        <v>1621.155</v>
      </c>
      <c r="K45" s="43"/>
    </row>
    <row r="46" spans="1:11" s="5" customFormat="1" x14ac:dyDescent="0.2">
      <c r="A46" s="265" t="s">
        <v>311</v>
      </c>
      <c r="B46" s="200" t="s">
        <v>297</v>
      </c>
      <c r="C46" s="200" t="s">
        <v>145</v>
      </c>
      <c r="D46" s="200" t="s">
        <v>323</v>
      </c>
      <c r="E46" s="199" t="s">
        <v>207</v>
      </c>
      <c r="F46" s="267" t="s">
        <v>4</v>
      </c>
      <c r="G46" s="268">
        <v>1701</v>
      </c>
      <c r="H46" s="269">
        <f>G46*127%</f>
        <v>2160.27</v>
      </c>
      <c r="I46" s="270">
        <f t="shared" si="3"/>
        <v>1956.1499999999999</v>
      </c>
      <c r="J46" s="308">
        <f>I46*127%</f>
        <v>2484.3105</v>
      </c>
      <c r="K46" s="43"/>
    </row>
    <row r="47" spans="1:11" ht="26.25" thickBot="1" x14ac:dyDescent="0.25">
      <c r="A47" s="271" t="s">
        <v>311</v>
      </c>
      <c r="B47" s="272" t="s">
        <v>297</v>
      </c>
      <c r="C47" s="272" t="s">
        <v>173</v>
      </c>
      <c r="D47" s="272" t="s">
        <v>323</v>
      </c>
      <c r="E47" s="286" t="s">
        <v>226</v>
      </c>
      <c r="F47" s="274" t="s">
        <v>6</v>
      </c>
      <c r="G47" s="275">
        <v>13469</v>
      </c>
      <c r="H47" s="276">
        <f>G47*127%</f>
        <v>17105.63</v>
      </c>
      <c r="I47" s="277">
        <f t="shared" si="3"/>
        <v>15489.349999999999</v>
      </c>
      <c r="J47" s="309">
        <f>I47*127%</f>
        <v>19671.474499999997</v>
      </c>
      <c r="K47" s="43"/>
    </row>
    <row r="48" spans="1:11" s="5" customFormat="1" ht="13.5" thickBot="1" x14ac:dyDescent="0.25">
      <c r="A48" s="271" t="s">
        <v>311</v>
      </c>
      <c r="B48" s="272" t="s">
        <v>297</v>
      </c>
      <c r="C48" s="272" t="s">
        <v>142</v>
      </c>
      <c r="D48" s="272" t="s">
        <v>323</v>
      </c>
      <c r="E48" s="286" t="s">
        <v>194</v>
      </c>
      <c r="F48" s="274" t="s">
        <v>4</v>
      </c>
      <c r="G48" s="275">
        <v>1498</v>
      </c>
      <c r="H48" s="276">
        <f>G48*127%</f>
        <v>1902.46</v>
      </c>
      <c r="I48" s="277">
        <f t="shared" si="3"/>
        <v>1722.6999999999998</v>
      </c>
      <c r="J48" s="309">
        <f>I48*127%</f>
        <v>2187.8289999999997</v>
      </c>
      <c r="K48" s="43"/>
    </row>
    <row r="49" spans="1:9" x14ac:dyDescent="0.2">
      <c r="A49" s="19" t="s">
        <v>315</v>
      </c>
      <c r="B49" s="20"/>
      <c r="C49" s="20"/>
      <c r="D49" s="20"/>
      <c r="E49" s="20"/>
      <c r="F49" s="20"/>
      <c r="G49" s="20"/>
      <c r="H49" s="20"/>
      <c r="I49" s="315"/>
    </row>
    <row r="50" spans="1:9" ht="15" customHeight="1" x14ac:dyDescent="0.2">
      <c r="A50" s="19" t="s">
        <v>316</v>
      </c>
      <c r="B50" s="20"/>
      <c r="C50" s="20"/>
      <c r="D50" s="20"/>
      <c r="E50" s="20"/>
      <c r="F50" s="20"/>
      <c r="G50" s="20"/>
      <c r="H50" s="21"/>
    </row>
    <row r="51" spans="1:9" ht="13.5" thickBot="1" x14ac:dyDescent="0.25">
      <c r="A51" s="22" t="s">
        <v>179</v>
      </c>
      <c r="B51" s="23"/>
      <c r="C51" s="23"/>
      <c r="D51" s="23"/>
      <c r="E51" s="23"/>
      <c r="F51" s="23"/>
      <c r="G51" s="23"/>
      <c r="H51" s="24"/>
    </row>
  </sheetData>
  <mergeCells count="3">
    <mergeCell ref="G1:H2"/>
    <mergeCell ref="I1:J2"/>
    <mergeCell ref="A1:F2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&amp;LÉrvényes: 2026.03.01.-től&amp;CTermelői Árlista&amp;R&amp;P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E53B-134D-485E-AA80-EFB2A29FF783}">
  <sheetPr>
    <tabColor theme="6" tint="0.39997558519241921"/>
  </sheetPr>
  <dimension ref="A1:K12"/>
  <sheetViews>
    <sheetView zoomScaleNormal="100" workbookViewId="0">
      <selection activeCell="D23" sqref="D23"/>
    </sheetView>
  </sheetViews>
  <sheetFormatPr defaultRowHeight="12.75" x14ac:dyDescent="0.2"/>
  <cols>
    <col min="1" max="1" width="11.5703125" customWidth="1"/>
    <col min="2" max="3" width="11.28515625" customWidth="1"/>
    <col min="4" max="4" width="33.5703125" customWidth="1"/>
    <col min="11" max="11" width="9.85546875" bestFit="1" customWidth="1"/>
  </cols>
  <sheetData>
    <row r="1" spans="1:11" s="1" customFormat="1" ht="9.9499999999999993" customHeight="1" x14ac:dyDescent="0.2">
      <c r="A1" s="424" t="s">
        <v>294</v>
      </c>
      <c r="B1" s="425"/>
      <c r="C1" s="425"/>
      <c r="D1" s="425"/>
      <c r="E1" s="426"/>
      <c r="F1" s="430" t="s">
        <v>113</v>
      </c>
      <c r="G1" s="431"/>
      <c r="H1" s="430" t="s">
        <v>114</v>
      </c>
      <c r="I1" s="431"/>
    </row>
    <row r="2" spans="1:11" s="1" customFormat="1" ht="18.75" customHeight="1" thickBot="1" x14ac:dyDescent="0.25">
      <c r="A2" s="427"/>
      <c r="B2" s="428"/>
      <c r="C2" s="428"/>
      <c r="D2" s="428"/>
      <c r="E2" s="429"/>
      <c r="F2" s="432"/>
      <c r="G2" s="433"/>
      <c r="H2" s="432"/>
      <c r="I2" s="433"/>
    </row>
    <row r="3" spans="1:11" s="6" customFormat="1" ht="25.5" customHeight="1" thickBot="1" x14ac:dyDescent="0.35">
      <c r="A3" s="14" t="s">
        <v>255</v>
      </c>
      <c r="B3" s="32" t="s">
        <v>254</v>
      </c>
      <c r="C3" s="49" t="s">
        <v>326</v>
      </c>
      <c r="D3" s="39" t="s">
        <v>0</v>
      </c>
      <c r="E3" s="14" t="s">
        <v>1</v>
      </c>
      <c r="F3" s="14" t="s">
        <v>21</v>
      </c>
      <c r="G3" s="14" t="s">
        <v>20</v>
      </c>
      <c r="H3" s="14" t="s">
        <v>21</v>
      </c>
      <c r="I3" s="15" t="s">
        <v>20</v>
      </c>
    </row>
    <row r="4" spans="1:11" s="12" customFormat="1" ht="18" customHeight="1" x14ac:dyDescent="0.2">
      <c r="A4" s="135" t="s">
        <v>277</v>
      </c>
      <c r="B4" s="132" t="s">
        <v>36</v>
      </c>
      <c r="C4" s="132" t="s">
        <v>323</v>
      </c>
      <c r="D4" s="111" t="s">
        <v>243</v>
      </c>
      <c r="E4" s="52" t="s">
        <v>8</v>
      </c>
      <c r="F4" s="71">
        <v>810</v>
      </c>
      <c r="G4" s="133">
        <f>F4*127%</f>
        <v>1028.7</v>
      </c>
      <c r="H4" s="72">
        <f>F4*1.15</f>
        <v>931.49999999999989</v>
      </c>
      <c r="I4" s="134">
        <f>H4*127%</f>
        <v>1183.0049999999999</v>
      </c>
      <c r="K4" s="31"/>
    </row>
    <row r="5" spans="1:11" s="12" customFormat="1" ht="18" customHeight="1" x14ac:dyDescent="0.2">
      <c r="A5" s="35" t="s">
        <v>276</v>
      </c>
      <c r="B5" s="33" t="s">
        <v>40</v>
      </c>
      <c r="C5" s="51" t="s">
        <v>332</v>
      </c>
      <c r="D5" s="34" t="s">
        <v>202</v>
      </c>
      <c r="E5" s="10" t="s">
        <v>17</v>
      </c>
      <c r="F5" s="64">
        <v>574</v>
      </c>
      <c r="G5" s="65">
        <f>F5*127%</f>
        <v>728.98</v>
      </c>
      <c r="H5" s="66">
        <f>F5*1.15</f>
        <v>660.09999999999991</v>
      </c>
      <c r="I5" s="67">
        <f>H5*127%</f>
        <v>838.32699999999988</v>
      </c>
      <c r="K5" s="31"/>
    </row>
    <row r="6" spans="1:11" s="12" customFormat="1" ht="18" customHeight="1" thickBot="1" x14ac:dyDescent="0.25">
      <c r="A6" s="316" t="s">
        <v>268</v>
      </c>
      <c r="B6" s="317" t="s">
        <v>43</v>
      </c>
      <c r="C6" s="318" t="s">
        <v>323</v>
      </c>
      <c r="D6" s="319" t="s">
        <v>285</v>
      </c>
      <c r="E6" s="320" t="s">
        <v>18</v>
      </c>
      <c r="F6" s="321">
        <v>781</v>
      </c>
      <c r="G6" s="322">
        <f>F6*127%</f>
        <v>991.87</v>
      </c>
      <c r="H6" s="323">
        <f>F6*1.15</f>
        <v>898.15</v>
      </c>
      <c r="I6" s="63">
        <f>H6*127%</f>
        <v>1140.6505</v>
      </c>
      <c r="K6" s="31"/>
    </row>
    <row r="7" spans="1:11" x14ac:dyDescent="0.2">
      <c r="A7" s="16" t="s">
        <v>251</v>
      </c>
      <c r="B7" s="324"/>
      <c r="C7" s="324"/>
      <c r="D7" s="324"/>
      <c r="E7" s="324"/>
      <c r="F7" s="324"/>
      <c r="G7" s="324"/>
      <c r="H7" s="325"/>
    </row>
    <row r="8" spans="1:11" x14ac:dyDescent="0.2">
      <c r="A8" s="19" t="s">
        <v>315</v>
      </c>
      <c r="B8" s="20"/>
      <c r="C8" s="20"/>
      <c r="D8" s="20"/>
      <c r="E8" s="20"/>
      <c r="F8" s="20"/>
      <c r="G8" s="20"/>
      <c r="H8" s="21"/>
    </row>
    <row r="9" spans="1:11" ht="15" customHeight="1" x14ac:dyDescent="0.2">
      <c r="A9" s="19" t="s">
        <v>316</v>
      </c>
      <c r="B9" s="20"/>
      <c r="C9" s="20"/>
      <c r="D9" s="20"/>
      <c r="E9" s="20"/>
      <c r="F9" s="20"/>
      <c r="G9" s="20"/>
      <c r="H9" s="21"/>
    </row>
    <row r="10" spans="1:11" ht="13.5" thickBot="1" x14ac:dyDescent="0.25">
      <c r="A10" s="22" t="s">
        <v>179</v>
      </c>
      <c r="B10" s="23"/>
      <c r="C10" s="23"/>
      <c r="D10" s="23"/>
      <c r="E10" s="23"/>
      <c r="F10" s="23"/>
      <c r="G10" s="23"/>
      <c r="H10" s="24"/>
    </row>
    <row r="12" spans="1:11" x14ac:dyDescent="0.2">
      <c r="A12" s="50"/>
    </row>
  </sheetData>
  <mergeCells count="3">
    <mergeCell ref="A1:E2"/>
    <mergeCell ref="F1:G2"/>
    <mergeCell ref="H1:I2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&amp;LÉrvényes: 2026.03.01.-től&amp;CTermelői Árlista&amp;R&amp;P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34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12.5703125" style="1" customWidth="1"/>
    <col min="2" max="2" width="10.28515625" style="1" customWidth="1"/>
    <col min="3" max="3" width="11.85546875" style="1" customWidth="1"/>
    <col min="4" max="4" width="36.140625" style="8" customWidth="1"/>
    <col min="5" max="5" width="10" customWidth="1"/>
    <col min="6" max="6" width="9.42578125" bestFit="1" customWidth="1"/>
    <col min="7" max="7" width="10.28515625" customWidth="1"/>
    <col min="9" max="9" width="10.140625" customWidth="1"/>
    <col min="10" max="10" width="11.7109375" customWidth="1"/>
    <col min="11" max="11" width="9.85546875" bestFit="1" customWidth="1"/>
    <col min="12" max="12" width="11.85546875" customWidth="1"/>
    <col min="13" max="13" width="17" customWidth="1"/>
  </cols>
  <sheetData>
    <row r="1" spans="1:12" ht="16.5" thickBot="1" x14ac:dyDescent="0.3">
      <c r="A1" s="436" t="s">
        <v>304</v>
      </c>
      <c r="B1" s="437"/>
      <c r="C1" s="437"/>
      <c r="D1" s="437"/>
      <c r="E1" s="438"/>
      <c r="F1" s="434" t="s">
        <v>113</v>
      </c>
      <c r="G1" s="435"/>
      <c r="H1" s="434" t="s">
        <v>114</v>
      </c>
      <c r="I1" s="435"/>
      <c r="K1" s="31"/>
    </row>
    <row r="2" spans="1:12" ht="21.75" thickBot="1" x14ac:dyDescent="0.25">
      <c r="A2" s="14" t="s">
        <v>255</v>
      </c>
      <c r="B2" s="32" t="s">
        <v>254</v>
      </c>
      <c r="C2" s="49" t="s">
        <v>326</v>
      </c>
      <c r="D2" s="38" t="s">
        <v>0</v>
      </c>
      <c r="E2" s="38" t="s">
        <v>1</v>
      </c>
      <c r="F2" s="38" t="s">
        <v>21</v>
      </c>
      <c r="G2" s="38" t="s">
        <v>20</v>
      </c>
      <c r="H2" s="38" t="s">
        <v>21</v>
      </c>
      <c r="I2" s="38" t="s">
        <v>20</v>
      </c>
      <c r="K2" s="31"/>
    </row>
    <row r="3" spans="1:12" s="9" customFormat="1" x14ac:dyDescent="0.2">
      <c r="A3" s="81" t="s">
        <v>313</v>
      </c>
      <c r="B3" s="69" t="s">
        <v>126</v>
      </c>
      <c r="C3" s="69" t="s">
        <v>323</v>
      </c>
      <c r="D3" s="101" t="s">
        <v>252</v>
      </c>
      <c r="E3" s="69" t="s">
        <v>26</v>
      </c>
      <c r="F3" s="71">
        <v>680</v>
      </c>
      <c r="G3" s="70">
        <f>F3*1.27</f>
        <v>863.6</v>
      </c>
      <c r="H3" s="72">
        <f t="shared" ref="H3:H14" si="0">F3*1.15</f>
        <v>781.99999999999989</v>
      </c>
      <c r="I3" s="86">
        <f>H3*1.27</f>
        <v>993.13999999999987</v>
      </c>
      <c r="J3" s="46" t="s">
        <v>317</v>
      </c>
    </row>
    <row r="4" spans="1:12" s="9" customFormat="1" ht="24" x14ac:dyDescent="0.2">
      <c r="A4" s="78" t="s">
        <v>312</v>
      </c>
      <c r="B4" s="87" t="s">
        <v>127</v>
      </c>
      <c r="C4" s="87" t="s">
        <v>323</v>
      </c>
      <c r="D4" s="100" t="s">
        <v>253</v>
      </c>
      <c r="E4" s="87" t="s">
        <v>26</v>
      </c>
      <c r="F4" s="64">
        <v>791</v>
      </c>
      <c r="G4" s="68">
        <f>F4*1.27</f>
        <v>1004.57</v>
      </c>
      <c r="H4" s="66">
        <f t="shared" si="0"/>
        <v>909.65</v>
      </c>
      <c r="I4" s="88">
        <f>H4*1.27</f>
        <v>1155.2555</v>
      </c>
      <c r="J4" s="46" t="s">
        <v>317</v>
      </c>
    </row>
    <row r="5" spans="1:12" s="2" customFormat="1" x14ac:dyDescent="0.2">
      <c r="A5" s="78" t="s">
        <v>312</v>
      </c>
      <c r="B5" s="53" t="s">
        <v>123</v>
      </c>
      <c r="C5" s="53" t="s">
        <v>323</v>
      </c>
      <c r="D5" s="102" t="s">
        <v>252</v>
      </c>
      <c r="E5" s="53" t="s">
        <v>4</v>
      </c>
      <c r="F5" s="64">
        <v>1574</v>
      </c>
      <c r="G5" s="65">
        <f t="shared" ref="G5:G8" si="1">F5*127%</f>
        <v>1998.98</v>
      </c>
      <c r="H5" s="66">
        <f t="shared" si="0"/>
        <v>1810.1</v>
      </c>
      <c r="I5" s="89">
        <f t="shared" ref="I5:I8" si="2">H5*127%</f>
        <v>2298.8269999999998</v>
      </c>
      <c r="J5" s="46" t="s">
        <v>317</v>
      </c>
    </row>
    <row r="6" spans="1:12" s="9" customFormat="1" ht="13.5" thickBot="1" x14ac:dyDescent="0.25">
      <c r="A6" s="80" t="s">
        <v>312</v>
      </c>
      <c r="B6" s="54" t="s">
        <v>124</v>
      </c>
      <c r="C6" s="54" t="s">
        <v>323</v>
      </c>
      <c r="D6" s="103" t="s">
        <v>252</v>
      </c>
      <c r="E6" s="54" t="s">
        <v>29</v>
      </c>
      <c r="F6" s="64">
        <v>2263</v>
      </c>
      <c r="G6" s="65">
        <f t="shared" si="1"/>
        <v>2874.01</v>
      </c>
      <c r="H6" s="66">
        <f t="shared" si="0"/>
        <v>2602.4499999999998</v>
      </c>
      <c r="I6" s="89">
        <f t="shared" si="2"/>
        <v>3305.1115</v>
      </c>
      <c r="J6" s="46" t="s">
        <v>317</v>
      </c>
    </row>
    <row r="7" spans="1:12" s="2" customFormat="1" ht="21" thickBot="1" x14ac:dyDescent="0.35">
      <c r="A7" s="84" t="s">
        <v>312</v>
      </c>
      <c r="B7" s="90" t="s">
        <v>180</v>
      </c>
      <c r="C7" s="90" t="s">
        <v>323</v>
      </c>
      <c r="D7" s="109" t="s">
        <v>338</v>
      </c>
      <c r="E7" s="90" t="s">
        <v>4</v>
      </c>
      <c r="F7" s="91">
        <v>1857</v>
      </c>
      <c r="G7" s="92">
        <f t="shared" si="1"/>
        <v>2358.39</v>
      </c>
      <c r="H7" s="93">
        <f t="shared" si="0"/>
        <v>2135.5499999999997</v>
      </c>
      <c r="I7" s="94">
        <f t="shared" si="2"/>
        <v>2712.1484999999998</v>
      </c>
      <c r="J7" s="46"/>
      <c r="K7" s="31"/>
      <c r="L7" s="11"/>
    </row>
    <row r="8" spans="1:12" s="2" customFormat="1" ht="21" thickBot="1" x14ac:dyDescent="0.35">
      <c r="A8" s="77" t="s">
        <v>312</v>
      </c>
      <c r="B8" s="73" t="s">
        <v>327</v>
      </c>
      <c r="C8" s="95" t="s">
        <v>324</v>
      </c>
      <c r="D8" s="104" t="s">
        <v>328</v>
      </c>
      <c r="E8" s="73" t="s">
        <v>3</v>
      </c>
      <c r="F8" s="74">
        <v>1034</v>
      </c>
      <c r="G8" s="75">
        <f t="shared" si="1"/>
        <v>1313.18</v>
      </c>
      <c r="H8" s="76">
        <f t="shared" si="0"/>
        <v>1189.0999999999999</v>
      </c>
      <c r="I8" s="96">
        <f t="shared" si="2"/>
        <v>1510.1569999999999</v>
      </c>
      <c r="J8" s="46"/>
      <c r="K8" s="31"/>
      <c r="L8" s="11"/>
    </row>
    <row r="9" spans="1:12" s="2" customFormat="1" ht="20.25" x14ac:dyDescent="0.3">
      <c r="A9" s="79" t="s">
        <v>312</v>
      </c>
      <c r="B9" s="55" t="s">
        <v>166</v>
      </c>
      <c r="C9" s="55" t="s">
        <v>323</v>
      </c>
      <c r="D9" s="105" t="s">
        <v>333</v>
      </c>
      <c r="E9" s="55" t="s">
        <v>16</v>
      </c>
      <c r="F9" s="57">
        <v>2171</v>
      </c>
      <c r="G9" s="56">
        <f>F9*1.27</f>
        <v>2757.17</v>
      </c>
      <c r="H9" s="58">
        <f t="shared" si="0"/>
        <v>2496.6499999999996</v>
      </c>
      <c r="I9" s="97">
        <f>H9*1.27</f>
        <v>3170.7454999999995</v>
      </c>
      <c r="J9" s="46"/>
      <c r="K9" s="31"/>
      <c r="L9" s="11"/>
    </row>
    <row r="10" spans="1:12" s="2" customFormat="1" ht="20.25" x14ac:dyDescent="0.3">
      <c r="A10" s="78" t="s">
        <v>312</v>
      </c>
      <c r="B10" s="53" t="s">
        <v>167</v>
      </c>
      <c r="C10" s="53" t="s">
        <v>323</v>
      </c>
      <c r="D10" s="102" t="s">
        <v>334</v>
      </c>
      <c r="E10" s="53" t="s">
        <v>16</v>
      </c>
      <c r="F10" s="64">
        <v>1886</v>
      </c>
      <c r="G10" s="68">
        <f>F10*1.27</f>
        <v>2395.2200000000003</v>
      </c>
      <c r="H10" s="66">
        <f t="shared" si="0"/>
        <v>2168.8999999999996</v>
      </c>
      <c r="I10" s="88">
        <f>H10*1.27</f>
        <v>2754.5029999999997</v>
      </c>
      <c r="J10" s="46"/>
      <c r="K10" s="31"/>
      <c r="L10" s="11"/>
    </row>
    <row r="11" spans="1:12" s="2" customFormat="1" ht="20.25" x14ac:dyDescent="0.3">
      <c r="A11" s="78" t="s">
        <v>312</v>
      </c>
      <c r="B11" s="53" t="s">
        <v>174</v>
      </c>
      <c r="C11" s="53" t="s">
        <v>323</v>
      </c>
      <c r="D11" s="106" t="s">
        <v>212</v>
      </c>
      <c r="E11" s="53" t="s">
        <v>6</v>
      </c>
      <c r="F11" s="64">
        <v>9279</v>
      </c>
      <c r="G11" s="65">
        <f>F11*127%</f>
        <v>11784.33</v>
      </c>
      <c r="H11" s="66">
        <f t="shared" si="0"/>
        <v>10670.849999999999</v>
      </c>
      <c r="I11" s="89">
        <f>H11*127%</f>
        <v>13551.979499999998</v>
      </c>
      <c r="J11" s="46"/>
      <c r="K11" s="31"/>
      <c r="L11" s="11"/>
    </row>
    <row r="12" spans="1:12" s="2" customFormat="1" ht="20.25" x14ac:dyDescent="0.3">
      <c r="A12" s="78" t="s">
        <v>312</v>
      </c>
      <c r="B12" s="53" t="s">
        <v>168</v>
      </c>
      <c r="C12" s="53" t="s">
        <v>323</v>
      </c>
      <c r="D12" s="107" t="s">
        <v>335</v>
      </c>
      <c r="E12" s="53" t="s">
        <v>16</v>
      </c>
      <c r="F12" s="64">
        <v>2453</v>
      </c>
      <c r="G12" s="65">
        <f>F12*127%</f>
        <v>3115.31</v>
      </c>
      <c r="H12" s="66">
        <f t="shared" si="0"/>
        <v>2820.95</v>
      </c>
      <c r="I12" s="89">
        <f>H12*127%</f>
        <v>3582.6064999999999</v>
      </c>
      <c r="J12" s="46"/>
      <c r="K12" s="31"/>
      <c r="L12" s="11"/>
    </row>
    <row r="13" spans="1:12" s="12" customFormat="1" x14ac:dyDescent="0.2">
      <c r="A13" s="78" t="s">
        <v>312</v>
      </c>
      <c r="B13" s="53" t="s">
        <v>169</v>
      </c>
      <c r="C13" s="53" t="s">
        <v>323</v>
      </c>
      <c r="D13" s="107" t="s">
        <v>336</v>
      </c>
      <c r="E13" s="53" t="s">
        <v>16</v>
      </c>
      <c r="F13" s="64">
        <v>2040</v>
      </c>
      <c r="G13" s="65">
        <f>F13*127%</f>
        <v>2590.8000000000002</v>
      </c>
      <c r="H13" s="66">
        <f t="shared" si="0"/>
        <v>2346</v>
      </c>
      <c r="I13" s="89">
        <f>H13*127%</f>
        <v>2979.42</v>
      </c>
      <c r="J13" s="46"/>
      <c r="K13" s="31"/>
    </row>
    <row r="14" spans="1:12" ht="13.5" thickBot="1" x14ac:dyDescent="0.25">
      <c r="A14" s="80" t="s">
        <v>312</v>
      </c>
      <c r="B14" s="54" t="s">
        <v>169</v>
      </c>
      <c r="C14" s="54" t="s">
        <v>323</v>
      </c>
      <c r="D14" s="108" t="s">
        <v>337</v>
      </c>
      <c r="E14" s="54" t="s">
        <v>6</v>
      </c>
      <c r="F14" s="60">
        <v>6694</v>
      </c>
      <c r="G14" s="61">
        <f>F14*127%</f>
        <v>8501.380000000001</v>
      </c>
      <c r="H14" s="62">
        <f t="shared" si="0"/>
        <v>7698.0999999999995</v>
      </c>
      <c r="I14" s="98">
        <f>H14*127%</f>
        <v>9776.5869999999995</v>
      </c>
      <c r="J14" s="46"/>
      <c r="K14" s="31"/>
    </row>
    <row r="15" spans="1:12" ht="13.5" thickBot="1" x14ac:dyDescent="0.25">
      <c r="A15" s="82"/>
      <c r="B15" s="82"/>
      <c r="C15" s="82"/>
      <c r="D15" s="82"/>
      <c r="E15" s="82"/>
      <c r="F15" s="82"/>
      <c r="G15" s="82"/>
      <c r="H15" s="82"/>
      <c r="I15" s="82"/>
      <c r="K15" s="31"/>
    </row>
    <row r="16" spans="1:12" ht="13.5" thickBot="1" x14ac:dyDescent="0.25">
      <c r="A16" s="439" t="s">
        <v>305</v>
      </c>
      <c r="B16" s="440"/>
      <c r="C16" s="440"/>
      <c r="D16" s="440"/>
      <c r="E16" s="441"/>
      <c r="F16" s="442" t="s">
        <v>113</v>
      </c>
      <c r="G16" s="443"/>
      <c r="H16" s="442" t="s">
        <v>114</v>
      </c>
      <c r="I16" s="443"/>
      <c r="K16" s="31"/>
    </row>
    <row r="17" spans="1:12" ht="21.75" thickBot="1" x14ac:dyDescent="0.25">
      <c r="A17" s="14" t="s">
        <v>255</v>
      </c>
      <c r="B17" s="32" t="s">
        <v>254</v>
      </c>
      <c r="C17" s="49" t="s">
        <v>326</v>
      </c>
      <c r="D17" s="83" t="s">
        <v>0</v>
      </c>
      <c r="E17" s="85" t="s">
        <v>1</v>
      </c>
      <c r="F17" s="85" t="s">
        <v>21</v>
      </c>
      <c r="G17" s="85" t="s">
        <v>20</v>
      </c>
      <c r="H17" s="85" t="s">
        <v>21</v>
      </c>
      <c r="I17" s="85" t="s">
        <v>20</v>
      </c>
      <c r="K17" s="31"/>
    </row>
    <row r="18" spans="1:12" s="9" customFormat="1" x14ac:dyDescent="0.2">
      <c r="A18" s="81" t="s">
        <v>289</v>
      </c>
      <c r="B18" s="69" t="s">
        <v>86</v>
      </c>
      <c r="C18" s="69" t="s">
        <v>323</v>
      </c>
      <c r="D18" s="99" t="s">
        <v>218</v>
      </c>
      <c r="E18" s="69" t="s">
        <v>26</v>
      </c>
      <c r="F18" s="71">
        <v>817</v>
      </c>
      <c r="G18" s="70">
        <f>F18*1.27</f>
        <v>1037.5899999999999</v>
      </c>
      <c r="H18" s="72">
        <f>F18*1.15</f>
        <v>939.55</v>
      </c>
      <c r="I18" s="122">
        <f>H18*1.27</f>
        <v>1193.2284999999999</v>
      </c>
      <c r="J18" s="46"/>
      <c r="K18" s="31"/>
    </row>
    <row r="19" spans="1:12" s="9" customFormat="1" ht="24" x14ac:dyDescent="0.2">
      <c r="A19" s="78" t="s">
        <v>306</v>
      </c>
      <c r="B19" s="87" t="s">
        <v>122</v>
      </c>
      <c r="C19" s="87" t="s">
        <v>323</v>
      </c>
      <c r="D19" s="100" t="s">
        <v>217</v>
      </c>
      <c r="E19" s="87" t="s">
        <v>26</v>
      </c>
      <c r="F19" s="64">
        <v>930</v>
      </c>
      <c r="G19" s="68">
        <f>F19*1.27</f>
        <v>1181.0999999999999</v>
      </c>
      <c r="H19" s="66">
        <f>F19*1.15</f>
        <v>1069.5</v>
      </c>
      <c r="I19" s="124">
        <f>H19*1.27</f>
        <v>1358.2650000000001</v>
      </c>
      <c r="J19" s="46"/>
      <c r="K19" s="31"/>
    </row>
    <row r="20" spans="1:12" s="2" customFormat="1" ht="20.25" x14ac:dyDescent="0.3">
      <c r="A20" s="78" t="s">
        <v>307</v>
      </c>
      <c r="B20" s="53" t="s">
        <v>52</v>
      </c>
      <c r="C20" s="53" t="s">
        <v>323</v>
      </c>
      <c r="D20" s="102" t="s">
        <v>218</v>
      </c>
      <c r="E20" s="53" t="s">
        <v>4</v>
      </c>
      <c r="F20" s="65">
        <v>1902</v>
      </c>
      <c r="G20" s="65">
        <f>F20*127%</f>
        <v>2415.54</v>
      </c>
      <c r="H20" s="65">
        <f>F20*1.15</f>
        <v>2187.2999999999997</v>
      </c>
      <c r="I20" s="67">
        <f>H20*127%</f>
        <v>2777.8709999999996</v>
      </c>
      <c r="J20" s="46"/>
      <c r="K20" s="31"/>
      <c r="L20" s="11"/>
    </row>
    <row r="21" spans="1:12" s="4" customFormat="1" ht="13.5" thickBot="1" x14ac:dyDescent="0.25">
      <c r="A21" s="80" t="s">
        <v>308</v>
      </c>
      <c r="B21" s="54" t="s">
        <v>67</v>
      </c>
      <c r="C21" s="54" t="s">
        <v>323</v>
      </c>
      <c r="D21" s="110" t="s">
        <v>216</v>
      </c>
      <c r="E21" s="54" t="s">
        <v>29</v>
      </c>
      <c r="F21" s="61">
        <v>2535</v>
      </c>
      <c r="G21" s="61">
        <f>F21*127%</f>
        <v>3219.45</v>
      </c>
      <c r="H21" s="61">
        <f>F21*1.15</f>
        <v>2915.25</v>
      </c>
      <c r="I21" s="63">
        <f>H21*127%</f>
        <v>3702.3674999999998</v>
      </c>
      <c r="J21" s="46"/>
      <c r="K21" s="31"/>
    </row>
    <row r="22" spans="1:12" x14ac:dyDescent="0.2">
      <c r="K22" s="31"/>
    </row>
    <row r="23" spans="1:12" ht="13.5" thickBot="1" x14ac:dyDescent="0.25"/>
    <row r="24" spans="1:12" ht="16.5" thickBot="1" x14ac:dyDescent="0.3">
      <c r="A24" s="436" t="s">
        <v>286</v>
      </c>
      <c r="B24" s="437"/>
      <c r="C24" s="437"/>
      <c r="D24" s="437"/>
      <c r="E24" s="438"/>
      <c r="F24" s="434" t="s">
        <v>113</v>
      </c>
      <c r="G24" s="435"/>
      <c r="H24" s="434" t="s">
        <v>114</v>
      </c>
      <c r="I24" s="435"/>
    </row>
    <row r="25" spans="1:12" ht="21.75" thickBot="1" x14ac:dyDescent="0.25">
      <c r="A25" s="13" t="s">
        <v>255</v>
      </c>
      <c r="B25" s="27" t="s">
        <v>254</v>
      </c>
      <c r="C25" s="49" t="s">
        <v>326</v>
      </c>
      <c r="D25" s="13" t="s">
        <v>0</v>
      </c>
      <c r="E25" s="13" t="s">
        <v>1</v>
      </c>
      <c r="F25" s="13" t="s">
        <v>21</v>
      </c>
      <c r="G25" s="13" t="s">
        <v>20</v>
      </c>
      <c r="H25" s="13" t="s">
        <v>21</v>
      </c>
      <c r="I25" s="13" t="s">
        <v>20</v>
      </c>
    </row>
    <row r="26" spans="1:12" x14ac:dyDescent="0.2">
      <c r="A26" s="28" t="s">
        <v>314</v>
      </c>
      <c r="B26" s="28" t="s">
        <v>59</v>
      </c>
      <c r="C26" s="112" t="s">
        <v>323</v>
      </c>
      <c r="D26" s="113" t="s">
        <v>203</v>
      </c>
      <c r="E26" s="121" t="s">
        <v>3</v>
      </c>
      <c r="F26" s="71">
        <v>1090</v>
      </c>
      <c r="G26" s="70">
        <f t="shared" ref="G26:G31" si="3">F26*1.27</f>
        <v>1384.3</v>
      </c>
      <c r="H26" s="72">
        <f t="shared" ref="H26:H31" si="4">F26*1.15</f>
        <v>1253.5</v>
      </c>
      <c r="I26" s="122">
        <f t="shared" ref="I26:I31" si="5">H26*1.27</f>
        <v>1591.9449999999999</v>
      </c>
      <c r="J26" s="46"/>
    </row>
    <row r="27" spans="1:12" x14ac:dyDescent="0.2">
      <c r="A27" s="29" t="s">
        <v>314</v>
      </c>
      <c r="B27" s="29" t="s">
        <v>287</v>
      </c>
      <c r="C27" s="114" t="s">
        <v>323</v>
      </c>
      <c r="D27" s="114" t="s">
        <v>203</v>
      </c>
      <c r="E27" s="123" t="s">
        <v>118</v>
      </c>
      <c r="F27" s="64">
        <v>1389</v>
      </c>
      <c r="G27" s="68">
        <f t="shared" si="3"/>
        <v>1764.03</v>
      </c>
      <c r="H27" s="66">
        <f t="shared" si="4"/>
        <v>1597.35</v>
      </c>
      <c r="I27" s="124">
        <f t="shared" si="5"/>
        <v>2028.6344999999999</v>
      </c>
      <c r="J27" s="46"/>
    </row>
    <row r="28" spans="1:12" ht="15" customHeight="1" thickBot="1" x14ac:dyDescent="0.25">
      <c r="A28" s="30" t="s">
        <v>314</v>
      </c>
      <c r="B28" s="30" t="s">
        <v>288</v>
      </c>
      <c r="C28" s="115" t="s">
        <v>323</v>
      </c>
      <c r="D28" s="115" t="s">
        <v>203</v>
      </c>
      <c r="E28" s="125" t="s">
        <v>4</v>
      </c>
      <c r="F28" s="60">
        <v>1609</v>
      </c>
      <c r="G28" s="59">
        <f t="shared" si="3"/>
        <v>2043.43</v>
      </c>
      <c r="H28" s="62">
        <f t="shared" si="4"/>
        <v>1850.35</v>
      </c>
      <c r="I28" s="126">
        <f t="shared" si="5"/>
        <v>2349.9445000000001</v>
      </c>
      <c r="J28" s="46"/>
    </row>
    <row r="29" spans="1:12" x14ac:dyDescent="0.2">
      <c r="A29" s="40" t="s">
        <v>290</v>
      </c>
      <c r="B29" s="40" t="s">
        <v>291</v>
      </c>
      <c r="C29" s="116" t="s">
        <v>323</v>
      </c>
      <c r="D29" s="117" t="s">
        <v>329</v>
      </c>
      <c r="E29" s="127" t="s">
        <v>4</v>
      </c>
      <c r="F29" s="57">
        <v>1531</v>
      </c>
      <c r="G29" s="56">
        <f t="shared" si="3"/>
        <v>1944.3700000000001</v>
      </c>
      <c r="H29" s="58">
        <f t="shared" si="4"/>
        <v>1760.6499999999999</v>
      </c>
      <c r="I29" s="128">
        <f t="shared" si="5"/>
        <v>2236.0254999999997</v>
      </c>
      <c r="J29" s="46"/>
    </row>
    <row r="30" spans="1:12" ht="13.5" thickBot="1" x14ac:dyDescent="0.25">
      <c r="A30" s="30" t="s">
        <v>290</v>
      </c>
      <c r="B30" s="30" t="s">
        <v>331</v>
      </c>
      <c r="C30" s="115" t="s">
        <v>323</v>
      </c>
      <c r="D30" s="118" t="s">
        <v>329</v>
      </c>
      <c r="E30" s="125" t="s">
        <v>292</v>
      </c>
      <c r="F30" s="60">
        <v>2578</v>
      </c>
      <c r="G30" s="59">
        <f t="shared" si="3"/>
        <v>3274.06</v>
      </c>
      <c r="H30" s="62">
        <f t="shared" si="4"/>
        <v>2964.7</v>
      </c>
      <c r="I30" s="126">
        <f t="shared" si="5"/>
        <v>3765.1689999999999</v>
      </c>
      <c r="J30" s="46"/>
    </row>
    <row r="31" spans="1:12" ht="13.5" thickBot="1" x14ac:dyDescent="0.25">
      <c r="A31" s="41" t="s">
        <v>314</v>
      </c>
      <c r="B31" s="41" t="s">
        <v>293</v>
      </c>
      <c r="C31" s="119" t="s">
        <v>323</v>
      </c>
      <c r="D31" s="120" t="s">
        <v>330</v>
      </c>
      <c r="E31" s="129" t="s">
        <v>4</v>
      </c>
      <c r="F31" s="74">
        <v>1531</v>
      </c>
      <c r="G31" s="130">
        <f t="shared" si="3"/>
        <v>1944.3700000000001</v>
      </c>
      <c r="H31" s="76">
        <f t="shared" si="4"/>
        <v>1760.6499999999999</v>
      </c>
      <c r="I31" s="131">
        <f t="shared" si="5"/>
        <v>2236.0254999999997</v>
      </c>
      <c r="J31" s="46"/>
    </row>
    <row r="32" spans="1:12" x14ac:dyDescent="0.2">
      <c r="A32" s="16" t="s">
        <v>315</v>
      </c>
      <c r="B32" s="17"/>
      <c r="C32" s="17"/>
      <c r="D32" s="17"/>
      <c r="E32" s="17"/>
      <c r="F32" s="17"/>
      <c r="G32" s="17"/>
      <c r="H32" s="18"/>
    </row>
    <row r="33" spans="1:8" x14ac:dyDescent="0.2">
      <c r="A33" s="19" t="s">
        <v>316</v>
      </c>
      <c r="B33" s="20"/>
      <c r="C33" s="20"/>
      <c r="D33" s="20"/>
      <c r="E33" s="20"/>
      <c r="F33" s="20"/>
      <c r="G33" s="20"/>
      <c r="H33" s="21"/>
    </row>
    <row r="34" spans="1:8" ht="13.5" thickBot="1" x14ac:dyDescent="0.25">
      <c r="A34" s="22" t="s">
        <v>179</v>
      </c>
      <c r="B34" s="23"/>
      <c r="C34" s="23"/>
      <c r="D34" s="23"/>
      <c r="E34" s="23"/>
      <c r="F34" s="23"/>
      <c r="G34" s="23"/>
      <c r="H34" s="24"/>
    </row>
  </sheetData>
  <mergeCells count="9">
    <mergeCell ref="F24:G24"/>
    <mergeCell ref="H24:I24"/>
    <mergeCell ref="A24:E24"/>
    <mergeCell ref="A1:E1"/>
    <mergeCell ref="F1:G1"/>
    <mergeCell ref="H1:I1"/>
    <mergeCell ref="A16:E16"/>
    <mergeCell ref="F16:G16"/>
    <mergeCell ref="H16:I1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5" orientation="landscape" verticalDpi="300" r:id="rId1"/>
  <headerFooter scaleWithDoc="0" alignWithMargins="0">
    <oddHeader>&amp;LÉrvényes: 2026.03.01.-től &amp;CTermelői Árlista&amp;R&amp;P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419F-7B20-4F24-86E6-51936D6ED9C4}">
  <sheetPr>
    <tabColor theme="8" tint="0.39997558519241921"/>
  </sheetPr>
  <dimension ref="A1:K16"/>
  <sheetViews>
    <sheetView zoomScaleNormal="100" workbookViewId="0">
      <selection activeCell="D27" sqref="D27"/>
    </sheetView>
  </sheetViews>
  <sheetFormatPr defaultRowHeight="12.75" x14ac:dyDescent="0.2"/>
  <cols>
    <col min="1" max="1" width="13.85546875" customWidth="1"/>
    <col min="2" max="3" width="10.7109375" customWidth="1"/>
    <col min="4" max="4" width="34.5703125" customWidth="1"/>
  </cols>
  <sheetData>
    <row r="1" spans="1:11" s="3" customFormat="1" ht="33.75" customHeight="1" thickBot="1" x14ac:dyDescent="0.25">
      <c r="A1" s="402" t="s">
        <v>119</v>
      </c>
      <c r="B1" s="403"/>
      <c r="C1" s="403"/>
      <c r="D1" s="403"/>
      <c r="E1" s="404"/>
      <c r="F1" s="444" t="s">
        <v>113</v>
      </c>
      <c r="G1" s="445"/>
      <c r="H1" s="444" t="s">
        <v>114</v>
      </c>
      <c r="I1" s="445"/>
    </row>
    <row r="2" spans="1:11" s="4" customFormat="1" ht="28.5" customHeight="1" thickBot="1" x14ac:dyDescent="0.25">
      <c r="A2" s="251" t="s">
        <v>255</v>
      </c>
      <c r="B2" s="253" t="s">
        <v>254</v>
      </c>
      <c r="C2" s="254" t="s">
        <v>326</v>
      </c>
      <c r="D2" s="251" t="s">
        <v>0</v>
      </c>
      <c r="E2" s="251" t="s">
        <v>1</v>
      </c>
      <c r="F2" s="251" t="s">
        <v>21</v>
      </c>
      <c r="G2" s="251" t="s">
        <v>20</v>
      </c>
      <c r="H2" s="251" t="s">
        <v>21</v>
      </c>
      <c r="I2" s="251" t="s">
        <v>20</v>
      </c>
    </row>
    <row r="3" spans="1:11" s="4" customFormat="1" ht="18" customHeight="1" x14ac:dyDescent="0.2">
      <c r="A3" s="326" t="s">
        <v>267</v>
      </c>
      <c r="B3" s="132" t="s">
        <v>83</v>
      </c>
      <c r="C3" s="132" t="s">
        <v>323</v>
      </c>
      <c r="D3" s="327" t="s">
        <v>181</v>
      </c>
      <c r="E3" s="166" t="s">
        <v>26</v>
      </c>
      <c r="F3" s="226">
        <v>576</v>
      </c>
      <c r="G3" s="227">
        <f>F3*1.27</f>
        <v>731.52</v>
      </c>
      <c r="H3" s="228">
        <f t="shared" ref="H3:H13" si="0">F3*1.15</f>
        <v>662.4</v>
      </c>
      <c r="I3" s="249">
        <f>H3*1.27</f>
        <v>841.24799999999993</v>
      </c>
      <c r="J3"/>
    </row>
    <row r="4" spans="1:11" s="6" customFormat="1" ht="20.25" x14ac:dyDescent="0.3">
      <c r="A4" s="328" t="s">
        <v>281</v>
      </c>
      <c r="B4" s="329" t="s">
        <v>60</v>
      </c>
      <c r="C4" s="329" t="s">
        <v>323</v>
      </c>
      <c r="D4" s="329" t="s">
        <v>181</v>
      </c>
      <c r="E4" s="155" t="s">
        <v>3</v>
      </c>
      <c r="F4" s="217">
        <v>933</v>
      </c>
      <c r="G4" s="330">
        <f>F4*1.27</f>
        <v>1184.9100000000001</v>
      </c>
      <c r="H4" s="219">
        <f t="shared" si="0"/>
        <v>1072.9499999999998</v>
      </c>
      <c r="I4" s="331">
        <f>H4*1.27</f>
        <v>1362.6464999999998</v>
      </c>
    </row>
    <row r="5" spans="1:11" s="5" customFormat="1" ht="20.100000000000001" customHeight="1" x14ac:dyDescent="0.3">
      <c r="A5" s="328" t="s">
        <v>281</v>
      </c>
      <c r="B5" s="329" t="s">
        <v>51</v>
      </c>
      <c r="C5" s="329" t="s">
        <v>323</v>
      </c>
      <c r="D5" s="329" t="s">
        <v>208</v>
      </c>
      <c r="E5" s="155" t="s">
        <v>4</v>
      </c>
      <c r="F5" s="217">
        <v>1210</v>
      </c>
      <c r="G5" s="218">
        <f>F5*127%</f>
        <v>1536.7</v>
      </c>
      <c r="H5" s="219">
        <f t="shared" si="0"/>
        <v>1391.5</v>
      </c>
      <c r="I5" s="246">
        <f>H5*127%</f>
        <v>1767.2049999999999</v>
      </c>
      <c r="J5" s="7"/>
      <c r="K5" s="11"/>
    </row>
    <row r="6" spans="1:11" s="5" customFormat="1" ht="18" customHeight="1" x14ac:dyDescent="0.3">
      <c r="A6" s="328" t="s">
        <v>281</v>
      </c>
      <c r="B6" s="329" t="s">
        <v>133</v>
      </c>
      <c r="C6" s="329" t="s">
        <v>323</v>
      </c>
      <c r="D6" s="329" t="s">
        <v>159</v>
      </c>
      <c r="E6" s="155" t="s">
        <v>4</v>
      </c>
      <c r="F6" s="217">
        <v>1408</v>
      </c>
      <c r="G6" s="218">
        <f>F6*127%</f>
        <v>1788.16</v>
      </c>
      <c r="H6" s="219">
        <f t="shared" si="0"/>
        <v>1619.1999999999998</v>
      </c>
      <c r="I6" s="246">
        <f>H6*127%</f>
        <v>2056.384</v>
      </c>
      <c r="J6" s="7"/>
    </row>
    <row r="7" spans="1:11" s="4" customFormat="1" ht="18" customHeight="1" thickBot="1" x14ac:dyDescent="0.35">
      <c r="A7" s="332" t="s">
        <v>267</v>
      </c>
      <c r="B7" s="333" t="s">
        <v>68</v>
      </c>
      <c r="C7" s="333" t="s">
        <v>323</v>
      </c>
      <c r="D7" s="333" t="s">
        <v>200</v>
      </c>
      <c r="E7" s="149" t="s">
        <v>29</v>
      </c>
      <c r="F7" s="222">
        <v>1663</v>
      </c>
      <c r="G7" s="223">
        <f>F7*127%</f>
        <v>2112.0100000000002</v>
      </c>
      <c r="H7" s="224">
        <f t="shared" si="0"/>
        <v>1912.4499999999998</v>
      </c>
      <c r="I7" s="248">
        <f>H7*127%</f>
        <v>2428.8114999999998</v>
      </c>
      <c r="J7" s="7"/>
    </row>
    <row r="8" spans="1:11" s="4" customFormat="1" ht="18.75" customHeight="1" thickBot="1" x14ac:dyDescent="0.25">
      <c r="A8" s="334" t="s">
        <v>282</v>
      </c>
      <c r="B8" s="335" t="s">
        <v>88</v>
      </c>
      <c r="C8" s="336" t="s">
        <v>324</v>
      </c>
      <c r="D8" s="337" t="s">
        <v>249</v>
      </c>
      <c r="E8" s="174" t="s">
        <v>3</v>
      </c>
      <c r="F8" s="209">
        <v>1037</v>
      </c>
      <c r="G8" s="338">
        <f>F8*1.27</f>
        <v>1316.99</v>
      </c>
      <c r="H8" s="211">
        <f t="shared" si="0"/>
        <v>1192.55</v>
      </c>
      <c r="I8" s="339">
        <f>H8*1.27</f>
        <v>1514.5384999999999</v>
      </c>
    </row>
    <row r="9" spans="1:11" s="4" customFormat="1" ht="18.75" customHeight="1" x14ac:dyDescent="0.2">
      <c r="A9" s="340" t="s">
        <v>272</v>
      </c>
      <c r="B9" s="341" t="s">
        <v>87</v>
      </c>
      <c r="C9" s="341" t="s">
        <v>323</v>
      </c>
      <c r="D9" s="342" t="s">
        <v>301</v>
      </c>
      <c r="E9" s="143" t="s">
        <v>26</v>
      </c>
      <c r="F9" s="213">
        <v>576</v>
      </c>
      <c r="G9" s="220">
        <f>F9*1.27</f>
        <v>731.52</v>
      </c>
      <c r="H9" s="215">
        <f t="shared" si="0"/>
        <v>662.4</v>
      </c>
      <c r="I9" s="247">
        <f>H9*1.27</f>
        <v>841.24799999999993</v>
      </c>
      <c r="J9"/>
    </row>
    <row r="10" spans="1:11" s="5" customFormat="1" ht="18.75" customHeight="1" x14ac:dyDescent="0.2">
      <c r="A10" s="328" t="s">
        <v>280</v>
      </c>
      <c r="B10" s="329" t="s">
        <v>56</v>
      </c>
      <c r="C10" s="329" t="s">
        <v>323</v>
      </c>
      <c r="D10" s="343" t="s">
        <v>193</v>
      </c>
      <c r="E10" s="155" t="s">
        <v>24</v>
      </c>
      <c r="F10" s="217">
        <v>1040</v>
      </c>
      <c r="G10" s="330">
        <f>F10*1.27</f>
        <v>1320.8</v>
      </c>
      <c r="H10" s="219">
        <f t="shared" si="0"/>
        <v>1196</v>
      </c>
      <c r="I10" s="331">
        <f>H10*1.27</f>
        <v>1518.92</v>
      </c>
    </row>
    <row r="11" spans="1:11" s="5" customFormat="1" ht="18.75" customHeight="1" x14ac:dyDescent="0.2">
      <c r="A11" s="328" t="s">
        <v>280</v>
      </c>
      <c r="B11" s="329" t="s">
        <v>57</v>
      </c>
      <c r="C11" s="329" t="s">
        <v>323</v>
      </c>
      <c r="D11" s="343" t="s">
        <v>193</v>
      </c>
      <c r="E11" s="155" t="s">
        <v>25</v>
      </c>
      <c r="F11" s="217">
        <v>1125</v>
      </c>
      <c r="G11" s="330">
        <f>F11*1.27</f>
        <v>1428.75</v>
      </c>
      <c r="H11" s="219">
        <f t="shared" si="0"/>
        <v>1293.75</v>
      </c>
      <c r="I11" s="331">
        <f>H11*1.27</f>
        <v>1643.0625</v>
      </c>
    </row>
    <row r="12" spans="1:11" s="26" customFormat="1" ht="18" customHeight="1" thickBot="1" x14ac:dyDescent="0.25">
      <c r="A12" s="332" t="s">
        <v>279</v>
      </c>
      <c r="B12" s="36" t="s">
        <v>125</v>
      </c>
      <c r="C12" s="36" t="s">
        <v>323</v>
      </c>
      <c r="D12" s="36" t="s">
        <v>229</v>
      </c>
      <c r="E12" s="149" t="s">
        <v>29</v>
      </c>
      <c r="F12" s="222">
        <v>1520</v>
      </c>
      <c r="G12" s="223">
        <f>F12*127%</f>
        <v>1930.4</v>
      </c>
      <c r="H12" s="224">
        <f t="shared" si="0"/>
        <v>1747.9999999999998</v>
      </c>
      <c r="I12" s="248">
        <f>H12*127%</f>
        <v>2219.9599999999996</v>
      </c>
      <c r="J12" s="25"/>
    </row>
    <row r="13" spans="1:11" s="5" customFormat="1" ht="18.75" customHeight="1" thickBot="1" x14ac:dyDescent="0.25">
      <c r="A13" s="344" t="s">
        <v>271</v>
      </c>
      <c r="B13" s="345" t="s">
        <v>58</v>
      </c>
      <c r="C13" s="346" t="s">
        <v>324</v>
      </c>
      <c r="D13" s="347" t="s">
        <v>214</v>
      </c>
      <c r="E13" s="194" t="s">
        <v>3</v>
      </c>
      <c r="F13" s="231">
        <v>779</v>
      </c>
      <c r="G13" s="348">
        <f>F13*1.27</f>
        <v>989.33</v>
      </c>
      <c r="H13" s="233">
        <f t="shared" si="0"/>
        <v>895.84999999999991</v>
      </c>
      <c r="I13" s="349">
        <f>H13*1.27</f>
        <v>1137.7294999999999</v>
      </c>
    </row>
    <row r="14" spans="1:11" x14ac:dyDescent="0.2">
      <c r="A14" s="16" t="s">
        <v>315</v>
      </c>
      <c r="B14" s="17"/>
      <c r="C14" s="17"/>
      <c r="D14" s="17"/>
      <c r="E14" s="17"/>
      <c r="F14" s="17"/>
      <c r="G14" s="17"/>
      <c r="H14" s="18"/>
      <c r="I14" s="48"/>
    </row>
    <row r="15" spans="1:11" ht="15" customHeight="1" x14ac:dyDescent="0.2">
      <c r="A15" s="19" t="s">
        <v>316</v>
      </c>
      <c r="B15" s="20"/>
      <c r="C15" s="20"/>
      <c r="D15" s="20"/>
      <c r="E15" s="20"/>
      <c r="F15" s="20"/>
      <c r="G15" s="20"/>
      <c r="H15" s="21"/>
      <c r="I15" s="48"/>
    </row>
    <row r="16" spans="1:11" ht="13.5" thickBot="1" x14ac:dyDescent="0.25">
      <c r="A16" s="22" t="s">
        <v>179</v>
      </c>
      <c r="B16" s="23"/>
      <c r="C16" s="23"/>
      <c r="D16" s="23"/>
      <c r="E16" s="23"/>
      <c r="F16" s="23"/>
      <c r="G16" s="23"/>
      <c r="H16" s="24"/>
      <c r="I16" s="48"/>
    </row>
  </sheetData>
  <mergeCells count="3">
    <mergeCell ref="H1:I1"/>
    <mergeCell ref="F1:G1"/>
    <mergeCell ref="A1:E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&amp;LÉrvényes: 2026.03.01-től&amp;CTermelői Árlista&amp;R&amp;P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219F-F88C-4EC2-99DF-3422C05446C6}">
  <sheetPr>
    <tabColor rgb="FFFF0000"/>
  </sheetPr>
  <dimension ref="A1:N35"/>
  <sheetViews>
    <sheetView zoomScaleNormal="100" workbookViewId="0">
      <selection activeCell="A8" sqref="A8"/>
    </sheetView>
  </sheetViews>
  <sheetFormatPr defaultRowHeight="12.75" x14ac:dyDescent="0.2"/>
  <cols>
    <col min="1" max="1" width="13.42578125" style="48" customWidth="1"/>
    <col min="2" max="3" width="11.5703125" style="48" customWidth="1"/>
    <col min="4" max="4" width="34.5703125" style="48" customWidth="1"/>
    <col min="5" max="16384" width="9.140625" style="48"/>
  </cols>
  <sheetData>
    <row r="1" spans="1:14" ht="13.5" thickBot="1" x14ac:dyDescent="0.25"/>
    <row r="2" spans="1:14" ht="13.5" thickBot="1" x14ac:dyDescent="0.25">
      <c r="A2" s="402" t="s">
        <v>27</v>
      </c>
      <c r="B2" s="403"/>
      <c r="C2" s="403"/>
      <c r="D2" s="403"/>
      <c r="E2" s="404"/>
      <c r="F2" s="400" t="s">
        <v>112</v>
      </c>
      <c r="G2" s="401"/>
      <c r="H2" s="400" t="s">
        <v>113</v>
      </c>
      <c r="I2" s="405"/>
      <c r="J2" s="400" t="s">
        <v>114</v>
      </c>
      <c r="K2" s="401"/>
      <c r="M2" s="31"/>
    </row>
    <row r="3" spans="1:14" ht="26.25" thickBot="1" x14ac:dyDescent="0.25">
      <c r="A3" s="136" t="s">
        <v>255</v>
      </c>
      <c r="B3" s="350" t="s">
        <v>254</v>
      </c>
      <c r="C3" s="254" t="s">
        <v>326</v>
      </c>
      <c r="D3" s="136" t="s">
        <v>0</v>
      </c>
      <c r="E3" s="136" t="s">
        <v>1</v>
      </c>
      <c r="F3" s="136" t="s">
        <v>21</v>
      </c>
      <c r="G3" s="136" t="s">
        <v>20</v>
      </c>
      <c r="H3" s="136" t="s">
        <v>21</v>
      </c>
      <c r="I3" s="351" t="s">
        <v>20</v>
      </c>
      <c r="J3" s="136" t="s">
        <v>21</v>
      </c>
      <c r="K3" s="136" t="s">
        <v>20</v>
      </c>
      <c r="M3" s="31"/>
    </row>
    <row r="4" spans="1:14" x14ac:dyDescent="0.2">
      <c r="A4" s="352" t="s">
        <v>262</v>
      </c>
      <c r="B4" s="353" t="s">
        <v>70</v>
      </c>
      <c r="C4" s="353" t="s">
        <v>323</v>
      </c>
      <c r="D4" s="354" t="s">
        <v>230</v>
      </c>
      <c r="E4" s="355" t="s">
        <v>4</v>
      </c>
      <c r="F4" s="356">
        <v>718</v>
      </c>
      <c r="G4" s="145">
        <f t="shared" ref="G4:G10" si="0">F4*1.27</f>
        <v>911.86</v>
      </c>
      <c r="H4" s="144">
        <v>826</v>
      </c>
      <c r="I4" s="357">
        <f t="shared" ref="I4:I10" si="1">H4*1.27</f>
        <v>1049.02</v>
      </c>
      <c r="J4" s="358">
        <f t="shared" ref="J4:J10" si="2">H4*1.15</f>
        <v>949.9</v>
      </c>
      <c r="K4" s="359">
        <f t="shared" ref="K4:K10" si="3">J4*1.27</f>
        <v>1206.373</v>
      </c>
      <c r="L4" s="43"/>
      <c r="M4" s="31"/>
    </row>
    <row r="5" spans="1:14" x14ac:dyDescent="0.2">
      <c r="A5" s="360" t="s">
        <v>264</v>
      </c>
      <c r="B5" s="361" t="s">
        <v>71</v>
      </c>
      <c r="C5" s="361" t="s">
        <v>323</v>
      </c>
      <c r="D5" s="362" t="s">
        <v>237</v>
      </c>
      <c r="E5" s="363" t="s">
        <v>4</v>
      </c>
      <c r="F5" s="364">
        <v>1263</v>
      </c>
      <c r="G5" s="365">
        <f t="shared" si="0"/>
        <v>1604.01</v>
      </c>
      <c r="H5" s="156">
        <v>1452</v>
      </c>
      <c r="I5" s="366">
        <f t="shared" si="1"/>
        <v>1844.04</v>
      </c>
      <c r="J5" s="367">
        <f t="shared" si="2"/>
        <v>1669.8</v>
      </c>
      <c r="K5" s="368">
        <f t="shared" si="3"/>
        <v>2120.6460000000002</v>
      </c>
      <c r="L5" s="43"/>
      <c r="M5" s="31"/>
    </row>
    <row r="6" spans="1:14" x14ac:dyDescent="0.2">
      <c r="A6" s="360" t="s">
        <v>262</v>
      </c>
      <c r="B6" s="361" t="s">
        <v>72</v>
      </c>
      <c r="C6" s="361" t="s">
        <v>323</v>
      </c>
      <c r="D6" s="362" t="s">
        <v>238</v>
      </c>
      <c r="E6" s="363" t="s">
        <v>4</v>
      </c>
      <c r="F6" s="364">
        <v>1020</v>
      </c>
      <c r="G6" s="365">
        <f t="shared" si="0"/>
        <v>1295.4000000000001</v>
      </c>
      <c r="H6" s="156">
        <v>1173</v>
      </c>
      <c r="I6" s="366">
        <f t="shared" si="1"/>
        <v>1489.71</v>
      </c>
      <c r="J6" s="367">
        <f t="shared" si="2"/>
        <v>1348.9499999999998</v>
      </c>
      <c r="K6" s="368">
        <f t="shared" si="3"/>
        <v>1713.1664999999998</v>
      </c>
      <c r="M6" s="31"/>
    </row>
    <row r="7" spans="1:14" x14ac:dyDescent="0.2">
      <c r="A7" s="360" t="s">
        <v>262</v>
      </c>
      <c r="B7" s="361" t="s">
        <v>75</v>
      </c>
      <c r="C7" s="361" t="s">
        <v>323</v>
      </c>
      <c r="D7" s="362" t="s">
        <v>239</v>
      </c>
      <c r="E7" s="363" t="s">
        <v>4</v>
      </c>
      <c r="F7" s="364">
        <v>1446</v>
      </c>
      <c r="G7" s="365">
        <f t="shared" si="0"/>
        <v>1836.42</v>
      </c>
      <c r="H7" s="156">
        <v>1663</v>
      </c>
      <c r="I7" s="366">
        <f t="shared" si="1"/>
        <v>2112.0100000000002</v>
      </c>
      <c r="J7" s="367">
        <f t="shared" si="2"/>
        <v>1912.4499999999998</v>
      </c>
      <c r="K7" s="368">
        <f t="shared" si="3"/>
        <v>2428.8114999999998</v>
      </c>
      <c r="M7" s="31"/>
    </row>
    <row r="8" spans="1:14" x14ac:dyDescent="0.2">
      <c r="A8" s="360" t="s">
        <v>262</v>
      </c>
      <c r="B8" s="361" t="s">
        <v>74</v>
      </c>
      <c r="C8" s="361" t="s">
        <v>323</v>
      </c>
      <c r="D8" s="362" t="s">
        <v>240</v>
      </c>
      <c r="E8" s="363" t="s">
        <v>4</v>
      </c>
      <c r="F8" s="364">
        <v>1020</v>
      </c>
      <c r="G8" s="365">
        <f t="shared" si="0"/>
        <v>1295.4000000000001</v>
      </c>
      <c r="H8" s="156">
        <v>1173</v>
      </c>
      <c r="I8" s="366">
        <f t="shared" si="1"/>
        <v>1489.71</v>
      </c>
      <c r="J8" s="367">
        <f t="shared" si="2"/>
        <v>1348.9499999999998</v>
      </c>
      <c r="K8" s="368">
        <f t="shared" si="3"/>
        <v>1713.1664999999998</v>
      </c>
      <c r="M8" s="31"/>
    </row>
    <row r="9" spans="1:14" x14ac:dyDescent="0.2">
      <c r="A9" s="360" t="s">
        <v>264</v>
      </c>
      <c r="B9" s="361" t="s">
        <v>73</v>
      </c>
      <c r="C9" s="361" t="s">
        <v>323</v>
      </c>
      <c r="D9" s="361" t="s">
        <v>241</v>
      </c>
      <c r="E9" s="363" t="s">
        <v>4</v>
      </c>
      <c r="F9" s="364">
        <v>1432</v>
      </c>
      <c r="G9" s="369">
        <f t="shared" si="0"/>
        <v>1818.64</v>
      </c>
      <c r="H9" s="156">
        <v>1647</v>
      </c>
      <c r="I9" s="370">
        <f t="shared" si="1"/>
        <v>2091.69</v>
      </c>
      <c r="J9" s="367">
        <f t="shared" si="2"/>
        <v>1894.05</v>
      </c>
      <c r="K9" s="371">
        <f t="shared" si="3"/>
        <v>2405.4434999999999</v>
      </c>
      <c r="M9" s="31"/>
    </row>
    <row r="10" spans="1:14" ht="13.5" thickBot="1" x14ac:dyDescent="0.25">
      <c r="A10" s="372" t="s">
        <v>265</v>
      </c>
      <c r="B10" s="373" t="s">
        <v>76</v>
      </c>
      <c r="C10" s="373" t="s">
        <v>323</v>
      </c>
      <c r="D10" s="373" t="s">
        <v>242</v>
      </c>
      <c r="E10" s="374" t="s">
        <v>4</v>
      </c>
      <c r="F10" s="375">
        <v>1058</v>
      </c>
      <c r="G10" s="376">
        <f t="shared" si="0"/>
        <v>1343.66</v>
      </c>
      <c r="H10" s="150">
        <v>1217</v>
      </c>
      <c r="I10" s="377">
        <f t="shared" si="1"/>
        <v>1545.59</v>
      </c>
      <c r="J10" s="378">
        <f t="shared" si="2"/>
        <v>1399.55</v>
      </c>
      <c r="K10" s="379">
        <f t="shared" si="3"/>
        <v>1777.4285</v>
      </c>
      <c r="M10" s="31"/>
    </row>
    <row r="11" spans="1:14" ht="13.5" thickBot="1" x14ac:dyDescent="0.25">
      <c r="M11" s="31"/>
    </row>
    <row r="12" spans="1:14" ht="13.5" thickBot="1" x14ac:dyDescent="0.25">
      <c r="A12" s="402" t="s">
        <v>120</v>
      </c>
      <c r="B12" s="403"/>
      <c r="C12" s="403"/>
      <c r="D12" s="403"/>
      <c r="E12" s="404"/>
      <c r="F12" s="400" t="s">
        <v>112</v>
      </c>
      <c r="G12" s="401"/>
      <c r="H12" s="400" t="s">
        <v>113</v>
      </c>
      <c r="I12" s="401"/>
      <c r="J12" s="400" t="s">
        <v>114</v>
      </c>
      <c r="K12" s="401"/>
      <c r="L12" s="37"/>
      <c r="M12" s="31"/>
      <c r="N12" s="31"/>
    </row>
    <row r="13" spans="1:14" ht="26.25" thickBot="1" x14ac:dyDescent="0.25">
      <c r="A13" s="136" t="s">
        <v>255</v>
      </c>
      <c r="B13" s="350" t="s">
        <v>254</v>
      </c>
      <c r="C13" s="254" t="s">
        <v>326</v>
      </c>
      <c r="D13" s="380" t="s">
        <v>0</v>
      </c>
      <c r="E13" s="136" t="s">
        <v>1</v>
      </c>
      <c r="F13" s="136" t="s">
        <v>21</v>
      </c>
      <c r="G13" s="136" t="s">
        <v>20</v>
      </c>
      <c r="H13" s="136" t="s">
        <v>21</v>
      </c>
      <c r="I13" s="136" t="s">
        <v>20</v>
      </c>
      <c r="J13" s="136" t="s">
        <v>21</v>
      </c>
      <c r="K13" s="136" t="s">
        <v>20</v>
      </c>
      <c r="L13" s="37"/>
      <c r="M13" s="31"/>
      <c r="N13" s="31"/>
    </row>
    <row r="14" spans="1:14" ht="25.5" x14ac:dyDescent="0.2">
      <c r="A14" s="352" t="s">
        <v>262</v>
      </c>
      <c r="B14" s="352" t="s">
        <v>89</v>
      </c>
      <c r="C14" s="353" t="s">
        <v>323</v>
      </c>
      <c r="D14" s="392" t="s">
        <v>346</v>
      </c>
      <c r="E14" s="393" t="s">
        <v>16</v>
      </c>
      <c r="F14" s="394">
        <v>1175</v>
      </c>
      <c r="G14" s="168">
        <f t="shared" ref="G14:G34" si="4">F14*1.27</f>
        <v>1492.25</v>
      </c>
      <c r="H14" s="167">
        <v>1351</v>
      </c>
      <c r="I14" s="168">
        <f t="shared" ref="I14:I34" si="5">H14*1.27</f>
        <v>1715.77</v>
      </c>
      <c r="J14" s="169">
        <f t="shared" ref="J14:J34" si="6">H14*1.15</f>
        <v>1553.6499999999999</v>
      </c>
      <c r="K14" s="395">
        <f t="shared" ref="K14:K34" si="7">J14*1.27</f>
        <v>1973.1354999999999</v>
      </c>
      <c r="L14" s="44"/>
      <c r="M14" s="31"/>
      <c r="N14" s="31"/>
    </row>
    <row r="15" spans="1:14" ht="25.5" x14ac:dyDescent="0.2">
      <c r="A15" s="360" t="s">
        <v>262</v>
      </c>
      <c r="B15" s="360" t="s">
        <v>90</v>
      </c>
      <c r="C15" s="361" t="s">
        <v>323</v>
      </c>
      <c r="D15" s="383" t="s">
        <v>347</v>
      </c>
      <c r="E15" s="381" t="s">
        <v>16</v>
      </c>
      <c r="F15" s="382">
        <v>1103</v>
      </c>
      <c r="G15" s="365">
        <f t="shared" si="4"/>
        <v>1400.81</v>
      </c>
      <c r="H15" s="156">
        <v>1268</v>
      </c>
      <c r="I15" s="365">
        <f t="shared" si="5"/>
        <v>1610.3600000000001</v>
      </c>
      <c r="J15" s="158">
        <f t="shared" si="6"/>
        <v>1458.1999999999998</v>
      </c>
      <c r="K15" s="368">
        <f t="shared" si="7"/>
        <v>1851.9139999999998</v>
      </c>
      <c r="L15" s="44"/>
      <c r="M15" s="31"/>
      <c r="N15" s="31"/>
    </row>
    <row r="16" spans="1:14" ht="25.5" x14ac:dyDescent="0.2">
      <c r="A16" s="360" t="s">
        <v>262</v>
      </c>
      <c r="B16" s="360" t="s">
        <v>91</v>
      </c>
      <c r="C16" s="361" t="s">
        <v>323</v>
      </c>
      <c r="D16" s="383" t="s">
        <v>348</v>
      </c>
      <c r="E16" s="381" t="s">
        <v>6</v>
      </c>
      <c r="F16" s="382">
        <v>3241</v>
      </c>
      <c r="G16" s="365">
        <f t="shared" si="4"/>
        <v>4116.07</v>
      </c>
      <c r="H16" s="156">
        <v>3727</v>
      </c>
      <c r="I16" s="365">
        <f t="shared" si="5"/>
        <v>4733.29</v>
      </c>
      <c r="J16" s="158">
        <f t="shared" si="6"/>
        <v>4286.0499999999993</v>
      </c>
      <c r="K16" s="368">
        <f t="shared" si="7"/>
        <v>5443.2834999999995</v>
      </c>
      <c r="L16" s="37"/>
      <c r="M16" s="31"/>
      <c r="N16" s="31"/>
    </row>
    <row r="17" spans="1:14" ht="25.5" x14ac:dyDescent="0.2">
      <c r="A17" s="360" t="s">
        <v>262</v>
      </c>
      <c r="B17" s="360" t="s">
        <v>92</v>
      </c>
      <c r="C17" s="361" t="s">
        <v>323</v>
      </c>
      <c r="D17" s="384" t="s">
        <v>349</v>
      </c>
      <c r="E17" s="381" t="s">
        <v>16</v>
      </c>
      <c r="F17" s="382">
        <v>1469</v>
      </c>
      <c r="G17" s="365">
        <f t="shared" si="4"/>
        <v>1865.63</v>
      </c>
      <c r="H17" s="156">
        <v>1689</v>
      </c>
      <c r="I17" s="365">
        <f t="shared" si="5"/>
        <v>2145.0300000000002</v>
      </c>
      <c r="J17" s="158">
        <f t="shared" si="6"/>
        <v>1942.35</v>
      </c>
      <c r="K17" s="368">
        <f t="shared" si="7"/>
        <v>2466.7844999999998</v>
      </c>
      <c r="L17" s="44"/>
      <c r="M17" s="31"/>
      <c r="N17" s="31"/>
    </row>
    <row r="18" spans="1:14" ht="25.5" x14ac:dyDescent="0.2">
      <c r="A18" s="360" t="s">
        <v>262</v>
      </c>
      <c r="B18" s="360" t="s">
        <v>93</v>
      </c>
      <c r="C18" s="361" t="s">
        <v>323</v>
      </c>
      <c r="D18" s="384" t="s">
        <v>350</v>
      </c>
      <c r="E18" s="381" t="s">
        <v>16</v>
      </c>
      <c r="F18" s="382">
        <v>1395</v>
      </c>
      <c r="G18" s="365">
        <f t="shared" si="4"/>
        <v>1771.65</v>
      </c>
      <c r="H18" s="156">
        <v>1604</v>
      </c>
      <c r="I18" s="365">
        <f t="shared" si="5"/>
        <v>2037.08</v>
      </c>
      <c r="J18" s="158">
        <f t="shared" si="6"/>
        <v>1844.6</v>
      </c>
      <c r="K18" s="368">
        <f t="shared" si="7"/>
        <v>2342.6419999999998</v>
      </c>
      <c r="L18" s="44"/>
      <c r="M18" s="31"/>
      <c r="N18" s="31"/>
    </row>
    <row r="19" spans="1:14" ht="25.5" x14ac:dyDescent="0.2">
      <c r="A19" s="360" t="s">
        <v>262</v>
      </c>
      <c r="B19" s="360" t="s">
        <v>94</v>
      </c>
      <c r="C19" s="361" t="s">
        <v>323</v>
      </c>
      <c r="D19" s="383" t="s">
        <v>351</v>
      </c>
      <c r="E19" s="381" t="s">
        <v>6</v>
      </c>
      <c r="F19" s="382">
        <v>3241</v>
      </c>
      <c r="G19" s="365">
        <f t="shared" si="4"/>
        <v>4116.07</v>
      </c>
      <c r="H19" s="156">
        <v>3727</v>
      </c>
      <c r="I19" s="365">
        <f t="shared" si="5"/>
        <v>4733.29</v>
      </c>
      <c r="J19" s="158">
        <f t="shared" si="6"/>
        <v>4286.0499999999993</v>
      </c>
      <c r="K19" s="368">
        <f t="shared" si="7"/>
        <v>5443.2834999999995</v>
      </c>
      <c r="L19" s="37"/>
      <c r="M19" s="31"/>
      <c r="N19" s="31"/>
    </row>
    <row r="20" spans="1:14" ht="25.5" x14ac:dyDescent="0.2">
      <c r="A20" s="360" t="s">
        <v>262</v>
      </c>
      <c r="B20" s="360" t="s">
        <v>95</v>
      </c>
      <c r="C20" s="361" t="s">
        <v>323</v>
      </c>
      <c r="D20" s="384" t="s">
        <v>352</v>
      </c>
      <c r="E20" s="381" t="s">
        <v>16</v>
      </c>
      <c r="F20" s="382">
        <v>1469</v>
      </c>
      <c r="G20" s="365">
        <f t="shared" si="4"/>
        <v>1865.63</v>
      </c>
      <c r="H20" s="156">
        <v>16</v>
      </c>
      <c r="I20" s="365">
        <f t="shared" si="5"/>
        <v>20.32</v>
      </c>
      <c r="J20" s="158">
        <f t="shared" si="6"/>
        <v>18.399999999999999</v>
      </c>
      <c r="K20" s="368">
        <f t="shared" si="7"/>
        <v>23.367999999999999</v>
      </c>
      <c r="L20" s="44"/>
      <c r="M20" s="31"/>
      <c r="N20" s="31"/>
    </row>
    <row r="21" spans="1:14" ht="25.5" x14ac:dyDescent="0.2">
      <c r="A21" s="360" t="s">
        <v>262</v>
      </c>
      <c r="B21" s="360" t="s">
        <v>96</v>
      </c>
      <c r="C21" s="361" t="s">
        <v>323</v>
      </c>
      <c r="D21" s="384" t="s">
        <v>353</v>
      </c>
      <c r="E21" s="381" t="s">
        <v>16</v>
      </c>
      <c r="F21" s="382">
        <v>1399</v>
      </c>
      <c r="G21" s="365">
        <f t="shared" si="4"/>
        <v>1776.73</v>
      </c>
      <c r="H21" s="156">
        <v>1609</v>
      </c>
      <c r="I21" s="365">
        <f t="shared" si="5"/>
        <v>2043.43</v>
      </c>
      <c r="J21" s="158">
        <f t="shared" si="6"/>
        <v>1850.35</v>
      </c>
      <c r="K21" s="368">
        <f t="shared" si="7"/>
        <v>2349.9445000000001</v>
      </c>
      <c r="L21" s="44"/>
      <c r="M21" s="31"/>
      <c r="N21" s="31"/>
    </row>
    <row r="22" spans="1:14" ht="25.5" x14ac:dyDescent="0.2">
      <c r="A22" s="360" t="s">
        <v>262</v>
      </c>
      <c r="B22" s="360" t="s">
        <v>97</v>
      </c>
      <c r="C22" s="361" t="s">
        <v>323</v>
      </c>
      <c r="D22" s="384" t="s">
        <v>354</v>
      </c>
      <c r="E22" s="381" t="s">
        <v>6</v>
      </c>
      <c r="F22" s="382">
        <v>3241</v>
      </c>
      <c r="G22" s="365">
        <f t="shared" si="4"/>
        <v>4116.07</v>
      </c>
      <c r="H22" s="156">
        <v>3727</v>
      </c>
      <c r="I22" s="365">
        <f t="shared" si="5"/>
        <v>4733.29</v>
      </c>
      <c r="J22" s="158">
        <f t="shared" si="6"/>
        <v>4286.0499999999993</v>
      </c>
      <c r="K22" s="368">
        <f t="shared" si="7"/>
        <v>5443.2834999999995</v>
      </c>
      <c r="L22" s="37"/>
      <c r="M22" s="31"/>
      <c r="N22" s="31"/>
    </row>
    <row r="23" spans="1:14" ht="25.5" x14ac:dyDescent="0.2">
      <c r="A23" s="360" t="s">
        <v>262</v>
      </c>
      <c r="B23" s="360" t="s">
        <v>98</v>
      </c>
      <c r="C23" s="361" t="s">
        <v>323</v>
      </c>
      <c r="D23" s="384" t="s">
        <v>355</v>
      </c>
      <c r="E23" s="381" t="s">
        <v>115</v>
      </c>
      <c r="F23" s="382">
        <v>811</v>
      </c>
      <c r="G23" s="365">
        <f t="shared" si="4"/>
        <v>1029.97</v>
      </c>
      <c r="H23" s="156">
        <v>933</v>
      </c>
      <c r="I23" s="365">
        <f t="shared" si="5"/>
        <v>1184.9100000000001</v>
      </c>
      <c r="J23" s="158">
        <f t="shared" si="6"/>
        <v>1072.9499999999998</v>
      </c>
      <c r="K23" s="368">
        <f t="shared" si="7"/>
        <v>1362.6464999999998</v>
      </c>
      <c r="L23" s="37"/>
      <c r="M23" s="31"/>
      <c r="N23" s="31"/>
    </row>
    <row r="24" spans="1:14" ht="25.5" x14ac:dyDescent="0.2">
      <c r="A24" s="360" t="s">
        <v>262</v>
      </c>
      <c r="B24" s="360" t="s">
        <v>99</v>
      </c>
      <c r="C24" s="361" t="s">
        <v>323</v>
      </c>
      <c r="D24" s="384" t="s">
        <v>355</v>
      </c>
      <c r="E24" s="381" t="s">
        <v>6</v>
      </c>
      <c r="F24" s="382">
        <v>3241</v>
      </c>
      <c r="G24" s="365">
        <f t="shared" si="4"/>
        <v>4116.07</v>
      </c>
      <c r="H24" s="156">
        <v>3727</v>
      </c>
      <c r="I24" s="365">
        <f t="shared" si="5"/>
        <v>4733.29</v>
      </c>
      <c r="J24" s="158">
        <f t="shared" si="6"/>
        <v>4286.0499999999993</v>
      </c>
      <c r="K24" s="368">
        <f t="shared" si="7"/>
        <v>5443.2834999999995</v>
      </c>
      <c r="L24" s="37"/>
      <c r="M24" s="31"/>
      <c r="N24" s="31"/>
    </row>
    <row r="25" spans="1:14" ht="25.5" x14ac:dyDescent="0.2">
      <c r="A25" s="385" t="s">
        <v>262</v>
      </c>
      <c r="B25" s="385" t="s">
        <v>100</v>
      </c>
      <c r="C25" s="361" t="s">
        <v>323</v>
      </c>
      <c r="D25" s="386" t="s">
        <v>356</v>
      </c>
      <c r="E25" s="387" t="s">
        <v>16</v>
      </c>
      <c r="F25" s="388">
        <v>1101</v>
      </c>
      <c r="G25" s="389">
        <f t="shared" si="4"/>
        <v>1398.27</v>
      </c>
      <c r="H25" s="156">
        <v>1266</v>
      </c>
      <c r="I25" s="389">
        <f t="shared" si="5"/>
        <v>1607.82</v>
      </c>
      <c r="J25" s="390">
        <f t="shared" si="6"/>
        <v>1455.8999999999999</v>
      </c>
      <c r="K25" s="391">
        <f t="shared" si="7"/>
        <v>1848.9929999999999</v>
      </c>
      <c r="L25" s="44"/>
      <c r="M25" s="31"/>
      <c r="N25" s="31"/>
    </row>
    <row r="26" spans="1:14" ht="25.5" x14ac:dyDescent="0.2">
      <c r="A26" s="360" t="s">
        <v>262</v>
      </c>
      <c r="B26" s="360" t="s">
        <v>101</v>
      </c>
      <c r="C26" s="361" t="s">
        <v>323</v>
      </c>
      <c r="D26" s="384" t="s">
        <v>357</v>
      </c>
      <c r="E26" s="381" t="s">
        <v>16</v>
      </c>
      <c r="F26" s="382">
        <v>713</v>
      </c>
      <c r="G26" s="365">
        <f t="shared" si="4"/>
        <v>905.51</v>
      </c>
      <c r="H26" s="156">
        <v>820</v>
      </c>
      <c r="I26" s="365">
        <f t="shared" si="5"/>
        <v>1041.4000000000001</v>
      </c>
      <c r="J26" s="158">
        <f t="shared" si="6"/>
        <v>942.99999999999989</v>
      </c>
      <c r="K26" s="368">
        <f t="shared" si="7"/>
        <v>1197.6099999999999</v>
      </c>
      <c r="L26" s="44"/>
      <c r="M26" s="31"/>
      <c r="N26" s="31"/>
    </row>
    <row r="27" spans="1:14" ht="25.5" x14ac:dyDescent="0.2">
      <c r="A27" s="360" t="s">
        <v>262</v>
      </c>
      <c r="B27" s="360" t="s">
        <v>102</v>
      </c>
      <c r="C27" s="361" t="s">
        <v>323</v>
      </c>
      <c r="D27" s="384" t="s">
        <v>358</v>
      </c>
      <c r="E27" s="381" t="s">
        <v>6</v>
      </c>
      <c r="F27" s="382">
        <v>3241</v>
      </c>
      <c r="G27" s="365">
        <f t="shared" si="4"/>
        <v>4116.07</v>
      </c>
      <c r="H27" s="156">
        <v>3727</v>
      </c>
      <c r="I27" s="365">
        <f t="shared" si="5"/>
        <v>4733.29</v>
      </c>
      <c r="J27" s="158">
        <f t="shared" si="6"/>
        <v>4286.0499999999993</v>
      </c>
      <c r="K27" s="368">
        <f t="shared" si="7"/>
        <v>5443.2834999999995</v>
      </c>
      <c r="L27" s="37"/>
      <c r="M27" s="31"/>
      <c r="N27" s="31"/>
    </row>
    <row r="28" spans="1:14" ht="25.5" x14ac:dyDescent="0.2">
      <c r="A28" s="360" t="s">
        <v>263</v>
      </c>
      <c r="B28" s="360" t="s">
        <v>103</v>
      </c>
      <c r="C28" s="361" t="s">
        <v>323</v>
      </c>
      <c r="D28" s="384" t="s">
        <v>359</v>
      </c>
      <c r="E28" s="381" t="s">
        <v>16</v>
      </c>
      <c r="F28" s="382">
        <v>1911</v>
      </c>
      <c r="G28" s="365">
        <f t="shared" si="4"/>
        <v>2426.9700000000003</v>
      </c>
      <c r="H28" s="156">
        <v>2198</v>
      </c>
      <c r="I28" s="365">
        <f t="shared" si="5"/>
        <v>2791.46</v>
      </c>
      <c r="J28" s="158">
        <f t="shared" si="6"/>
        <v>2527.6999999999998</v>
      </c>
      <c r="K28" s="368">
        <f t="shared" si="7"/>
        <v>3210.1789999999996</v>
      </c>
      <c r="L28" s="44"/>
      <c r="M28" s="31"/>
      <c r="N28" s="31"/>
    </row>
    <row r="29" spans="1:14" ht="25.5" x14ac:dyDescent="0.2">
      <c r="A29" s="360" t="s">
        <v>263</v>
      </c>
      <c r="B29" s="360" t="s">
        <v>104</v>
      </c>
      <c r="C29" s="361" t="s">
        <v>323</v>
      </c>
      <c r="D29" s="383" t="s">
        <v>360</v>
      </c>
      <c r="E29" s="381" t="s">
        <v>16</v>
      </c>
      <c r="F29" s="382">
        <v>1835</v>
      </c>
      <c r="G29" s="365">
        <f t="shared" si="4"/>
        <v>2330.4499999999998</v>
      </c>
      <c r="H29" s="156">
        <v>2110</v>
      </c>
      <c r="I29" s="365">
        <f t="shared" si="5"/>
        <v>2679.7</v>
      </c>
      <c r="J29" s="158">
        <f t="shared" si="6"/>
        <v>2426.5</v>
      </c>
      <c r="K29" s="368">
        <f t="shared" si="7"/>
        <v>3081.6550000000002</v>
      </c>
      <c r="L29" s="44"/>
      <c r="M29" s="31"/>
      <c r="N29" s="31"/>
    </row>
    <row r="30" spans="1:14" ht="25.5" x14ac:dyDescent="0.2">
      <c r="A30" s="360" t="s">
        <v>263</v>
      </c>
      <c r="B30" s="360" t="s">
        <v>105</v>
      </c>
      <c r="C30" s="361" t="s">
        <v>323</v>
      </c>
      <c r="D30" s="383" t="s">
        <v>361</v>
      </c>
      <c r="E30" s="381" t="s">
        <v>6</v>
      </c>
      <c r="F30" s="382">
        <v>7352</v>
      </c>
      <c r="G30" s="365">
        <f t="shared" si="4"/>
        <v>9337.0400000000009</v>
      </c>
      <c r="H30" s="156">
        <v>8455</v>
      </c>
      <c r="I30" s="365">
        <f t="shared" si="5"/>
        <v>10737.85</v>
      </c>
      <c r="J30" s="158">
        <f t="shared" si="6"/>
        <v>9723.25</v>
      </c>
      <c r="K30" s="368">
        <f t="shared" si="7"/>
        <v>12348.5275</v>
      </c>
      <c r="L30" s="44"/>
      <c r="M30" s="31"/>
      <c r="N30" s="31"/>
    </row>
    <row r="31" spans="1:14" ht="25.5" x14ac:dyDescent="0.2">
      <c r="A31" s="360" t="s">
        <v>275</v>
      </c>
      <c r="B31" s="360" t="s">
        <v>106</v>
      </c>
      <c r="C31" s="361" t="s">
        <v>323</v>
      </c>
      <c r="D31" s="384" t="s">
        <v>362</v>
      </c>
      <c r="E31" s="381" t="s">
        <v>16</v>
      </c>
      <c r="F31" s="382">
        <v>1911</v>
      </c>
      <c r="G31" s="365">
        <f t="shared" si="4"/>
        <v>2426.9700000000003</v>
      </c>
      <c r="H31" s="156">
        <v>2198</v>
      </c>
      <c r="I31" s="365">
        <f t="shared" si="5"/>
        <v>2791.46</v>
      </c>
      <c r="J31" s="158">
        <f t="shared" si="6"/>
        <v>2527.6999999999998</v>
      </c>
      <c r="K31" s="368">
        <f t="shared" si="7"/>
        <v>3210.1789999999996</v>
      </c>
      <c r="L31" s="44"/>
      <c r="M31" s="31"/>
      <c r="N31" s="31"/>
    </row>
    <row r="32" spans="1:14" ht="25.5" x14ac:dyDescent="0.2">
      <c r="A32" s="360" t="s">
        <v>275</v>
      </c>
      <c r="B32" s="360" t="s">
        <v>107</v>
      </c>
      <c r="C32" s="361" t="s">
        <v>323</v>
      </c>
      <c r="D32" s="383" t="s">
        <v>363</v>
      </c>
      <c r="E32" s="381" t="s">
        <v>16</v>
      </c>
      <c r="F32" s="382">
        <v>1835</v>
      </c>
      <c r="G32" s="365">
        <f t="shared" si="4"/>
        <v>2330.4499999999998</v>
      </c>
      <c r="H32" s="156">
        <v>2110</v>
      </c>
      <c r="I32" s="365">
        <f t="shared" si="5"/>
        <v>2679.7</v>
      </c>
      <c r="J32" s="158">
        <f t="shared" si="6"/>
        <v>2426.5</v>
      </c>
      <c r="K32" s="368">
        <f t="shared" si="7"/>
        <v>3081.6550000000002</v>
      </c>
      <c r="L32" s="44"/>
      <c r="M32" s="31"/>
      <c r="N32" s="31"/>
    </row>
    <row r="33" spans="1:14" x14ac:dyDescent="0.2">
      <c r="A33" s="360" t="s">
        <v>275</v>
      </c>
      <c r="B33" s="360" t="s">
        <v>108</v>
      </c>
      <c r="C33" s="361" t="s">
        <v>323</v>
      </c>
      <c r="D33" s="383" t="s">
        <v>364</v>
      </c>
      <c r="E33" s="381" t="s">
        <v>6</v>
      </c>
      <c r="F33" s="382">
        <v>7352</v>
      </c>
      <c r="G33" s="365">
        <f t="shared" si="4"/>
        <v>9337.0400000000009</v>
      </c>
      <c r="H33" s="156">
        <v>8455</v>
      </c>
      <c r="I33" s="365">
        <f t="shared" si="5"/>
        <v>10737.85</v>
      </c>
      <c r="J33" s="158">
        <f t="shared" si="6"/>
        <v>9723.25</v>
      </c>
      <c r="K33" s="368">
        <f t="shared" si="7"/>
        <v>12348.5275</v>
      </c>
      <c r="L33" s="44"/>
      <c r="M33" s="31"/>
      <c r="N33" s="31"/>
    </row>
    <row r="34" spans="1:14" ht="26.25" thickBot="1" x14ac:dyDescent="0.25">
      <c r="A34" s="372" t="s">
        <v>262</v>
      </c>
      <c r="B34" s="372" t="s">
        <v>109</v>
      </c>
      <c r="C34" s="373" t="s">
        <v>323</v>
      </c>
      <c r="D34" s="396" t="s">
        <v>365</v>
      </c>
      <c r="E34" s="397" t="s">
        <v>6</v>
      </c>
      <c r="F34" s="398">
        <v>5005</v>
      </c>
      <c r="G34" s="190">
        <f t="shared" si="4"/>
        <v>6356.35</v>
      </c>
      <c r="H34" s="150">
        <v>5756</v>
      </c>
      <c r="I34" s="190">
        <f t="shared" si="5"/>
        <v>7310.12</v>
      </c>
      <c r="J34" s="152">
        <f t="shared" si="6"/>
        <v>6619.4</v>
      </c>
      <c r="K34" s="399">
        <f t="shared" si="7"/>
        <v>8406.637999999999</v>
      </c>
      <c r="L34" s="37"/>
      <c r="M34" s="31"/>
      <c r="N34" s="31"/>
    </row>
    <row r="35" spans="1:14" x14ac:dyDescent="0.2">
      <c r="A35" s="315"/>
    </row>
  </sheetData>
  <mergeCells count="8">
    <mergeCell ref="F12:G12"/>
    <mergeCell ref="H12:I12"/>
    <mergeCell ref="J12:K12"/>
    <mergeCell ref="A12:E12"/>
    <mergeCell ref="J2:K2"/>
    <mergeCell ref="F2:G2"/>
    <mergeCell ref="H2:I2"/>
    <mergeCell ref="A2:E2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&amp;LÉrvényes: 2026.03.01.-től &amp;CTermelői Árlista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Autóápolási termékek</vt:lpstr>
      <vt:lpstr>Téli termékek-nem emeltük</vt:lpstr>
      <vt:lpstr>Ipari-Vegyipari termékek</vt:lpstr>
      <vt:lpstr>Háztartási-Hobbi termékek</vt:lpstr>
      <vt:lpstr>Légkondiciónáló tiszt-fertőt.</vt:lpstr>
      <vt:lpstr>Irodai termékek</vt:lpstr>
      <vt:lpstr>CWP-XTR Pumpás termékek</vt:lpstr>
    </vt:vector>
  </TitlesOfParts>
  <Company>Pryma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User</cp:lastModifiedBy>
  <cp:lastPrinted>2026-02-12T16:50:50Z</cp:lastPrinted>
  <dcterms:created xsi:type="dcterms:W3CDTF">2005-05-27T06:00:38Z</dcterms:created>
  <dcterms:modified xsi:type="dcterms:W3CDTF">2026-02-26T10:42:20Z</dcterms:modified>
</cp:coreProperties>
</file>